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9010" windowHeight="11010"/>
  </bookViews>
  <sheets>
    <sheet name="1.1" sheetId="7" r:id="rId1"/>
    <sheet name="1.2 " sheetId="23" r:id="rId2"/>
    <sheet name="1.3" sheetId="16" r:id="rId3"/>
    <sheet name="1.4" sheetId="17" r:id="rId4"/>
    <sheet name="2.1" sheetId="18" r:id="rId5"/>
    <sheet name="2.2" sheetId="19" r:id="rId6"/>
    <sheet name="2.3" sheetId="20" r:id="rId7"/>
    <sheet name="2.4" sheetId="21" r:id="rId8"/>
    <sheet name="3.1." sheetId="22" r:id="rId9"/>
    <sheet name="3.2" sheetId="9" r:id="rId10"/>
    <sheet name="3.3" sheetId="15" r:id="rId11"/>
    <sheet name="3.4" sheetId="1" r:id="rId12"/>
    <sheet name="3.5" sheetId="3" r:id="rId13"/>
    <sheet name="4.1" sheetId="2" r:id="rId14"/>
    <sheet name="4.2" sheetId="4" r:id="rId15"/>
    <sheet name="4.3" sheetId="5" r:id="rId16"/>
    <sheet name="4.4" sheetId="10" r:id="rId17"/>
    <sheet name="4.5" sheetId="11" r:id="rId18"/>
    <sheet name="4.6" sheetId="12" r:id="rId19"/>
    <sheet name="4.7" sheetId="13" r:id="rId20"/>
    <sheet name="4.8" sheetId="14" r:id="rId21"/>
    <sheet name="4.9" sheetId="6" r:id="rId22"/>
  </sheets>
  <definedNames>
    <definedName name="_xlnm._FilterDatabase" localSheetId="21" hidden="1">'4.9'!$A$6:$AE$498</definedName>
    <definedName name="_xlnm.Print_Area" localSheetId="0">'1.1'!$A$1:$Q$18</definedName>
    <definedName name="_xlnm.Print_Area" localSheetId="19">'4.7'!$A$1:$Y$29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R24" i="1" l="1"/>
  <c r="R20" i="1"/>
  <c r="R19" i="1"/>
  <c r="R14" i="1"/>
  <c r="R13" i="1"/>
  <c r="D7" i="2"/>
  <c r="L23" i="2"/>
  <c r="L7" i="2"/>
  <c r="J7" i="2"/>
  <c r="K7" i="2" s="1"/>
  <c r="I7" i="2"/>
  <c r="H7" i="2"/>
  <c r="E7" i="2"/>
  <c r="I23" i="2"/>
  <c r="I14" i="2"/>
  <c r="F23" i="2"/>
  <c r="F14" i="2"/>
  <c r="F7" i="2"/>
  <c r="C23" i="2"/>
  <c r="C14" i="2"/>
  <c r="C7" i="2"/>
  <c r="AD6" i="6"/>
  <c r="AA6" i="6" l="1"/>
  <c r="W6" i="6"/>
  <c r="Z6" i="6"/>
  <c r="O6" i="6"/>
  <c r="E6" i="6"/>
  <c r="E26" i="2" l="1"/>
  <c r="K24" i="2"/>
  <c r="K26" i="2"/>
  <c r="K10" i="2"/>
  <c r="E10" i="2" l="1"/>
  <c r="E13" i="2"/>
  <c r="M7" i="2"/>
  <c r="D23" i="2"/>
  <c r="J14" i="2"/>
  <c r="G7" i="2"/>
  <c r="G14" i="2"/>
  <c r="S14" i="1" l="1"/>
  <c r="S19" i="1"/>
  <c r="S20" i="1"/>
  <c r="S24" i="1"/>
  <c r="K8" i="23"/>
  <c r="F6" i="6" l="1"/>
  <c r="G6" i="6"/>
  <c r="H6" i="6"/>
  <c r="I6" i="6"/>
  <c r="J6" i="6"/>
  <c r="K6" i="6"/>
  <c r="L6" i="6"/>
  <c r="M6" i="6"/>
  <c r="N6" i="6"/>
  <c r="P6" i="6"/>
  <c r="Q6" i="6"/>
  <c r="R6" i="6"/>
  <c r="S6" i="6"/>
  <c r="T6" i="6"/>
  <c r="U6" i="6"/>
  <c r="V6" i="6"/>
  <c r="X6" i="6"/>
  <c r="Y6" i="6"/>
  <c r="AB6" i="6"/>
  <c r="AC6" i="6"/>
  <c r="AE6" i="6"/>
  <c r="E24" i="2" l="1"/>
  <c r="M23" i="2"/>
  <c r="J23" i="2"/>
  <c r="K23" i="2" s="1"/>
  <c r="G23" i="2"/>
  <c r="E23" i="2"/>
  <c r="D14" i="2"/>
  <c r="K9" i="2"/>
  <c r="H9" i="2"/>
  <c r="E9" i="2"/>
  <c r="N7" i="2"/>
  <c r="H24" i="1"/>
  <c r="E24" i="1"/>
  <c r="K20" i="1"/>
  <c r="H20" i="1"/>
  <c r="E20" i="1"/>
  <c r="T19" i="1"/>
  <c r="K19" i="1"/>
  <c r="H19" i="1"/>
  <c r="E19" i="1"/>
  <c r="T18" i="1"/>
  <c r="K18" i="1"/>
  <c r="H18" i="1"/>
  <c r="E18" i="1"/>
  <c r="K14" i="1"/>
  <c r="H14" i="1"/>
  <c r="E14" i="1"/>
  <c r="K13" i="1"/>
  <c r="H13" i="1"/>
  <c r="E13" i="1"/>
  <c r="H10" i="23"/>
  <c r="E10" i="23"/>
  <c r="K9" i="23"/>
  <c r="H9" i="23"/>
  <c r="E9" i="23"/>
  <c r="H8" i="23"/>
  <c r="E8" i="23"/>
  <c r="Q9" i="7"/>
  <c r="N9" i="7"/>
  <c r="K9" i="7"/>
  <c r="H9" i="7"/>
  <c r="E9" i="7"/>
  <c r="Q8" i="7"/>
  <c r="H8" i="7"/>
  <c r="E8" i="7"/>
  <c r="T20" i="1" l="1"/>
  <c r="T14" i="1"/>
  <c r="T13" i="1"/>
  <c r="T24" i="1"/>
  <c r="D11" i="7"/>
  <c r="F11" i="7"/>
  <c r="G11" i="7"/>
  <c r="I11" i="7"/>
  <c r="J11" i="7"/>
  <c r="L11" i="7"/>
  <c r="M11" i="7"/>
  <c r="O11" i="7"/>
  <c r="P11" i="7"/>
  <c r="C11" i="7"/>
  <c r="E25" i="18" l="1"/>
  <c r="E20" i="18"/>
  <c r="E15" i="18"/>
  <c r="E10" i="18"/>
  <c r="F350" i="23"/>
</calcChain>
</file>

<file path=xl/comments1.xml><?xml version="1.0" encoding="utf-8"?>
<comments xmlns="http://schemas.openxmlformats.org/spreadsheetml/2006/main">
  <authors>
    <author>Автор</author>
  </authors>
  <commentList>
    <comment ref="H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данные из паспорта УЖКХ (отчетности)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данные из паспорта УЖКХ (отчетности)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данные из паспорта УЖКХ (отчетности)</t>
        </r>
      </text>
    </comment>
    <comment ref="L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данные из паспорта УЖКХ (отчетности)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1,3-2023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1,3-2023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1,3-2023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1,3-2023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8.3-2023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8.3-2023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8.3-2023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формы 8.3-2023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вкладке 2.1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вкладке 2.1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вкладке 2.1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из вкладке 2.1</t>
        </r>
      </text>
    </comment>
  </commentList>
</comments>
</file>

<file path=xl/sharedStrings.xml><?xml version="1.0" encoding="utf-8"?>
<sst xmlns="http://schemas.openxmlformats.org/spreadsheetml/2006/main" count="968" uniqueCount="724">
  <si>
    <t>Показатель</t>
  </si>
  <si>
    <t xml:space="preserve">№ </t>
  </si>
  <si>
    <t>до 15 кВт включительно</t>
  </si>
  <si>
    <t>Динамика изменения показателя, %</t>
  </si>
  <si>
    <t>свыше 15 кВт и до 150 кВт  включительно</t>
  </si>
  <si>
    <t xml:space="preserve">не менее  670  кВт  </t>
  </si>
  <si>
    <t>Объекты по производству электрической энергии</t>
  </si>
  <si>
    <t xml:space="preserve">свыше 150 кВт и менее до 670  кВт  </t>
  </si>
  <si>
    <t>Категория присоединения потребителей услуг по передаче электрической энергии в разбивке по мощностям, в динамике по годам</t>
  </si>
  <si>
    <t>Всего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</si>
  <si>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</si>
  <si>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</si>
  <si>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</si>
  <si>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</si>
  <si>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3.1</t>
  </si>
  <si>
    <t>3.2</t>
  </si>
  <si>
    <t>по вине сторонних лиц</t>
  </si>
  <si>
    <t>Число заключенных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</si>
  <si>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</si>
  <si>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 с нарушением сроков, подтвержденным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</si>
  <si>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</si>
  <si>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</si>
  <si>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</si>
  <si>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Категория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</si>
  <si>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</si>
  <si>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</si>
  <si>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</si>
  <si>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</si>
  <si>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Прочее</t>
  </si>
  <si>
    <t>Всего обращений потребителей, в том числе:</t>
  </si>
  <si>
    <t>1.1</t>
  </si>
  <si>
    <t>1.2</t>
  </si>
  <si>
    <t>оказание услуг по передаче электрической энергии</t>
  </si>
  <si>
    <t>осуществление технологического присоединения</t>
  </si>
  <si>
    <t>1.3</t>
  </si>
  <si>
    <t>коммерческий учет электрической энергии</t>
  </si>
  <si>
    <t>качество обслуживания</t>
  </si>
  <si>
    <t>1.4</t>
  </si>
  <si>
    <t>1.5</t>
  </si>
  <si>
    <t>1.6</t>
  </si>
  <si>
    <t>2</t>
  </si>
  <si>
    <t>техническое обслуживание электросетевых объектов</t>
  </si>
  <si>
    <t>прочее (указать)</t>
  </si>
  <si>
    <t>Жалобы</t>
  </si>
  <si>
    <t>2.1</t>
  </si>
  <si>
    <t>оказание услуг по передаче электрической энергии, в том числе:</t>
  </si>
  <si>
    <t>2.2</t>
  </si>
  <si>
    <t>2.1.1</t>
  </si>
  <si>
    <t>качество услуг по передаче электрической энергии</t>
  </si>
  <si>
    <t>качество электрической энергии</t>
  </si>
  <si>
    <t>2.1.2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</si>
  <si>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</si>
  <si>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</si>
  <si>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</si>
  <si>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</si>
  <si>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</si>
  <si>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</si>
  <si>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</si>
  <si>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 xml:space="preserve">на заключение договора на оказание услуг по передаче электрической энергии
</t>
  </si>
  <si>
    <t>3.3</t>
  </si>
  <si>
    <t xml:space="preserve">организация коммерческого учета электрической энергии
</t>
  </si>
  <si>
    <t>3.4</t>
  </si>
  <si>
    <t xml:space="preserve"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
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</si>
  <si>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 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</si>
  <si>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</si>
  <si>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</si>
  <si>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</t>
  </si>
  <si>
    <t>Система ГАРАНТ: http://base.garant.ru/71111004/#ixzz5ULYhOhf4</t>
  </si>
  <si>
    <t>4.2. Информация о деятельности офисов обслуживания потребителей.</t>
  </si>
  <si>
    <t>№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</si>
  <si>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</si>
  <si>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</si>
  <si>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</si>
  <si>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</si>
  <si>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</si>
  <si>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Предосталяемые услуги</t>
  </si>
  <si>
    <t>Среднее время на обслуживание потребителя, минут</t>
  </si>
  <si>
    <t>Среднее время ожидания потребителя в очереди , минут</t>
  </si>
  <si>
    <t>Наименование</t>
  </si>
  <si>
    <t>Единица измерения</t>
  </si>
  <si>
    <t>единицы</t>
  </si>
  <si>
    <t>мин.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</si>
  <si>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</si>
  <si>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</si>
  <si>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</si>
  <si>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</si>
  <si>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 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</si>
  <si>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</si>
  <si>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 г. N 5-ФЗ "О ветеранах" (Собрание законодательства Российской Федерации, 2000, N 2, ст. 161; N 19, ст. 2023; 2001, N 1, ст. 2; N 33, ст. 3427; N 53, ст. 5030; 2002, N 30, ст. 3033; N 48, ст. 4743; N 52, ст. 5132; 2003, N 19, ст. 1750; 2004, N 19, ст. 1837; N 25, ст. 2480; N 27, ст. 2711; N 35, ст. 3607; N 52, ст. 5038; 2005, N 1, ст. 25; N 19, ст. 1748; N 52, ст. 5576; 2007, N 43, ст. 5084; 2008, N 9, ст. 817; N 29, ст. 3410; N 30, ст. 3609; N 40, ст. 4501; N 52, ст. 6224; 2009, N 18, ст. 2152; N 26, ст. 3133; N 29, ст. 3623; N 30, ст. 3739; N 51, ст. 6148; N 52, ст. 6403; 2010, N 19, ст. 2287; N 27, ст. 3433; N 30, ст. 3991; N 31, ст. 4206; N 50, ст. 6609; 2011, N 45, ст. 6337; N 47, ст. 6608; 2012, N 43, ст. 5782; 2013, N 14, ст. 1654; N 19, ст. 2331; N 27, ст. 3477; N 48, ст. 6165; 2014, N 23, ст. 2930; N 26, ст. 3406; N 52, ст. 7537; 2015, N 14, ст. 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 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 21, ст. 699; Ведомости Съезда народных депутатов Российской Федерации и Верховного Совета Российской Федерации, 1992, N 32, ст. 1861; Собрание законодательства Российской Федерации, 1995, N 48, ст. 4561; 1996, N 51, ст. 5680; 1997, N 47, ст. 5341; 1998, N 48, ст. 5850; 1999, N 16, ст. 1937; N 28, ст. 3460; 2000, N 33, ст. 3348; 2001, N 1, ст. 2; N 7, ст. 610; N 33, ст. 3413; 2002, N 30, ст. 3033; N 50, ст. 4929; N 53, ст. 5030; 2002, N 52, ст. 5132; 2003, N 43, ст. 4108; N 52, ст. 5038; 2004, N 18, ст. 1689; N 35, ст. 3607; 2006, N 6, ст. 637; N 30, ст. 3288; N 50, ст. 5285; 2007, N 46, ст. 5554; 2008, N 9, ст. 817; N 29, ст. 3410; N 30, ст. 3616; N 52, ст. 6224; N 52, ст. 6236; 2009, N 18, ст. 2152; N 30, ст. 3739; 2011, N 23, ст. 3270; N 29, ст. 4297; N 47, ст. 6608; N 49, ст. 7024; 2012, N 26, ст. 3446; N 53, ст. 7654; 2013, N 19, ст. 2331; N 27, ст. 3443; N 27, ст. 3446; N 27, ст. 3477; N 51, ст. 6693; 2014, N 26, ст. 3406; N 30, ст. 4217; N 40, ст. 5322; N 52, ст. 7539; 2015, N 14, ст. 2008).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</si>
  <si>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</si>
  <si>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</si>
  <si>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Индентификационный номер обращения</t>
  </si>
  <si>
    <t>Дата обращения</t>
  </si>
  <si>
    <t>Время обращения</t>
  </si>
  <si>
    <t>Форма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</si>
  <si>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</si>
  <si>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</si>
  <si>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</si>
  <si>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</si>
  <si>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</si>
  <si>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</si>
  <si>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Обращения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</si>
  <si>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</si>
  <si>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</si>
  <si>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</si>
  <si>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</si>
  <si>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</si>
  <si>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Обращения потребителей, содержащих жалобу</t>
  </si>
  <si>
    <t>По технологическому присоединению</t>
  </si>
  <si>
    <t xml:space="preserve">Организация коммерческого учета электроэнергии
</t>
  </si>
  <si>
    <t>Обращения потребителей, содержащие заявку на оказание услуг</t>
  </si>
  <si>
    <t xml:space="preserve">Заявителем был получен исчерпывающий ответ в установленные сроки
</t>
  </si>
  <si>
    <t xml:space="preserve">Заявителем был получен исчерпывающий ответ с нарушением сроков
</t>
  </si>
  <si>
    <t>Обращение оставлено без ответа</t>
  </si>
  <si>
    <t>Факт получения потребителем ответ</t>
  </si>
  <si>
    <t>Мероприятия по результатам обращения</t>
  </si>
  <si>
    <t>Выполненные мероприятия по результатам обращения</t>
  </si>
  <si>
    <t>Планируемые мероприятия по результатам обращения</t>
  </si>
  <si>
    <t>-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</si>
  <si>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</si>
  <si>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</si>
  <si>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 xml:space="preserve">Количество сторонних организаций на территории офиса обслуживания (при наличии указать названия организаций)
</t>
  </si>
  <si>
    <t>г. Норильск, Центральный район, ул. Нансена, д. 18а</t>
  </si>
  <si>
    <t>Центр обслуживания</t>
  </si>
  <si>
    <t>Письменная форма с использованием почтовой связи</t>
  </si>
  <si>
    <t>Интерактивный калькулятор стоимости технологического присоединения на официальном сайте МУП "КОС" позволяет автоматически рассчитывать стоимость технологического присоединения при вводе параметров.</t>
  </si>
  <si>
    <t>МУП "КОС"</t>
  </si>
  <si>
    <t>Тип потребителей</t>
  </si>
  <si>
    <t>Физические лица</t>
  </si>
  <si>
    <t>Юридические лица</t>
  </si>
  <si>
    <t>уровень напряжения 0,22 кВ</t>
  </si>
  <si>
    <t>уровень напряжения 0,4 кВ</t>
  </si>
  <si>
    <t>категория надежности II</t>
  </si>
  <si>
    <t>категория надежности III</t>
  </si>
  <si>
    <t>Количество потребителей услуг сетевой организации в разбивке поуровню напряжения и категории надежности, в динамике по годам</t>
  </si>
  <si>
    <t>Многоквартирные дома</t>
  </si>
  <si>
    <t>Количество точек поставки, в динамике по годам</t>
  </si>
  <si>
    <t>Количество точек поставки, всего</t>
  </si>
  <si>
    <t>Количество точек поставки, оборудованных приборами учета электрической энергии</t>
  </si>
  <si>
    <t>Количество точек поставки, оборудованных приборами учета электрической энергии с возможностью дистанционного сбора данных</t>
  </si>
  <si>
    <t>подписание договоров осуществляется посредством электронной подписи.</t>
  </si>
  <si>
    <t>Критерии оценки удовлетворенности</t>
  </si>
  <si>
    <t>Оценка</t>
  </si>
  <si>
    <t xml:space="preserve">хорошо </t>
  </si>
  <si>
    <t>удовлетв.</t>
  </si>
  <si>
    <t xml:space="preserve"> плохо</t>
  </si>
  <si>
    <t>Другое</t>
  </si>
  <si>
    <t>Оперативность принятия мер по обращениям</t>
  </si>
  <si>
    <t>Нарушение сроков (договорных обязательств)</t>
  </si>
  <si>
    <t>Невежливое
отношение</t>
  </si>
  <si>
    <t>Доступность информации</t>
  </si>
  <si>
    <t>Общая степень удовлетворенности</t>
  </si>
  <si>
    <t xml:space="preserve"> являются следующие принципы работы с потребителями: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</si>
  <si>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присоединению.</t>
  </si>
  <si>
    <t>категория надежности I</t>
  </si>
  <si>
    <t>Оценка качества электрической энергии в течение последнего года</t>
  </si>
  <si>
    <t>Обращение за услугой технологического присоединения</t>
  </si>
  <si>
    <t>Качество оказываемой услуги по технологическому присоединению</t>
  </si>
  <si>
    <t>Что не устраивает в деятельности предприятия</t>
  </si>
  <si>
    <t xml:space="preserve"> одновременно заключить договор о технологическом присоединении и энергоснабжения. </t>
  </si>
  <si>
    <t>2. Проведена  работа  совместно  с АО "НТЭК". К примеру, клиент  при  обращении  в  МУП "КОС"  может</t>
  </si>
  <si>
    <t>подписания бумажных экземпляров оферты  договоров  технологического присоединения. Для  клиентов</t>
  </si>
  <si>
    <t>В соответствии с этой  программой исключена необходимость клиентам посещать офис МУП "КОС"  для</t>
  </si>
  <si>
    <t>3. На сегодняшний день каждый заявитель способен самостоятельно разобраться во всех этапах процедуры</t>
  </si>
  <si>
    <t>технологического   присоединения.  Сделать  это  он  может  любым удобным  для  себя  способом:  лично</t>
  </si>
  <si>
    <t>информацию на сайте МУП "КОС".</t>
  </si>
  <si>
    <t>обратиться   в  офис  предприятия,   позвонить   по  единому телефону  8 (3919) 46 92 23 или изучить  всю</t>
  </si>
  <si>
    <t>4. На  сайте  МУП "КОС"  можно  скачать  все  формы  и  образцы  документов,  воспользоваться  онлайн-</t>
  </si>
  <si>
    <t>устройств.</t>
  </si>
  <si>
    <t xml:space="preserve">калькулятором для расчета примерной стоимости технологического присоединения энергопринимающих </t>
  </si>
  <si>
    <t>3.5. Стоимость технологического присоединения к электрическим сетям сетевой организации.</t>
  </si>
  <si>
    <t>Основой мероприятий, реализуемых предприятием для улучшения системы обслуживания потребителей,</t>
  </si>
  <si>
    <t xml:space="preserve">3. Территориальная доступность и комфортные условия очного сервиса предприятия. </t>
  </si>
  <si>
    <t xml:space="preserve"> обслуживание  посредством  телефонной  связи  и  интерактивное обслуживание через сеть «Интернет».</t>
  </si>
  <si>
    <t>В качестве основных форм обслуживания потребителей  можно  выделить очное обслуживание, заочное</t>
  </si>
  <si>
    <t xml:space="preserve">2.  Достаточная  информированность  потребителей  о  предприятии  и  услугах.  Полная  и  достоверная </t>
  </si>
  <si>
    <t>1.  Обеспечение качества  и  доступности  услуг в  соответствии с  действующим  законодательством РФ.</t>
  </si>
  <si>
    <t xml:space="preserve">информация обо всех процедурах  взаимодействия  с  сетевой организацией  носит  публичный характер, </t>
  </si>
  <si>
    <t>консультаций, и как следствие, снижение транзакционных затрат предприятия.</t>
  </si>
  <si>
    <t xml:space="preserve">Очный сервис удобный для всех групп потребителей и организован с соблюдением  Единых  стандартов </t>
  </si>
  <si>
    <t xml:space="preserve"> необходимость  обращения  потребителя  в  предприятие  для  получения  справочной   информации   и </t>
  </si>
  <si>
    <t xml:space="preserve"> предоставляется   в   доступной   форме   для   потребителя   услуг.   Данный   принцип   предупреждает </t>
  </si>
  <si>
    <t>качества обслуживания сетевыми организациями  потребителей  услуг.</t>
  </si>
  <si>
    <t xml:space="preserve">5. Прозрачность бизнес-процессов обслуживания потребителей и  объективность  рассмотрения    жалоб </t>
  </si>
  <si>
    <t xml:space="preserve">МУП "КОС"  обеспечивает  объективное  и  непредвзятое  рассмотрение  жалоб  в  установленные сроки, </t>
  </si>
  <si>
    <t xml:space="preserve"> потребителей.  Бизнес-процессы  обслуживания  потребителей  формализованы,  описаны  и  прозрачны</t>
  </si>
  <si>
    <t xml:space="preserve">для  обеспечения  контролируемости  и  управляемости  процедур  взаимодействия  с  потребителями. </t>
  </si>
  <si>
    <t>4. Квалифицированное  обслуживание. Организация всех форм сервиса обеспечивает  высокий  уровень
 квалификации и компетенции обслуживающего персонала организации.</t>
  </si>
  <si>
    <t>принципом достаточности информирования.</t>
  </si>
  <si>
    <t xml:space="preserve">возможность  обжалования  решений,  порядок  которого  доводиться  до  потребителей в соответствии с 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</si>
  <si>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</t>
  </si>
  <si>
    <t>1.1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</si>
  <si>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</si>
  <si>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</si>
  <si>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периоде.</t>
  </si>
  <si>
    <t>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энергии.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</si>
  <si>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</si>
  <si>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3.4  Сведения  о качестве услуг по технологическому присоединению к электрическим сетям сетевой организации.</t>
  </si>
  <si>
    <t>4.3.Информация о заочном обслуживании потребителей посредством телефонной связи.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</si>
  <si>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</si>
  <si>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Номера телефона</t>
  </si>
  <si>
    <t xml:space="preserve">Перечень номеров телефонов, выделенных для обслуживания потребителей;
Номер телефона по вопросам энергоснабжения.
</t>
  </si>
  <si>
    <r>
      <t xml:space="preserve">Данные услуги оказываются сетевой организацией при осуществлении очного обслуживания потребителей в офисах обслуживания предприятия, заочного обслуживания с использованием телефонной связи и с использованием сети интернет.                                                                                                                                                                                                    1. Прием заявок юридического лица /физического лица/индивидуального предпринимателя, имеющего намерение осуществить технологическое присоединение по основаниям реконструкции и увеличения объема присоединенной мощности, а также изменения категории надежности электроснабжения, точки присоединения, видов производственной деятельности,не влекущих пересмотр (увеличение)величины присоединенной мощности, но изменяющих схему внешнего электроснабжения энергопринимающих устройств заявителя.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Прием заявлений юридического лица /физического лица/индивидуального предпринимателя, который в согласованный срок не исполнил мероприятия в соответствии с выданными техническими условиями, на продление срока действия технических условий.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3.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Прием заявлений юридического лица /физического лица/индивидуального предпринимателя имеющего намерение осуществить переоформление (перераспределение) мощности в пользу иных владельцев энергопринимающих устройств в пределах действия соответствующего центра питания.                                                       
4. Прием заявлений юридического лица/физического лица или индивидуального предпринимателя заявления о восстановлении ранее выданных технических условий, утрата которых наступила в связи с ликвидацией, реорганизацией, прекращением деятельности прежнего владельца (заявителя), продажей объектов и по иным причинам.                                                                                                                                    5. Прием заявлений юридического лица /физического лица или индивидуального предпринимателя на оказание дополнительных услуг, в том числе на оказание услуг запроса о согласовании места установки прибора учета, схемы подключения прибора учета и иных компонентов измерительных комплексов и систем учета, а также метрологических характеристик прибора учета, заявки о необходимости снятия показаний существующего прибора учета, заявки на установку, замену и (или) эксплуатацию приборов учета,                       6. Прием и выдача документов потребителям услуг по вышеуказанным заявлениям.                                                                                                                                                                                       7. Прием и регистрация заявок на технологическое присоединение, заявлений, жалоб и документов от потребителей, в т.ч.проектов электроснабжения объектов. Работа с потребителями по договорам на технологическое присоединение. Подготовка ответов на обращения, контроль сроков исполнения мероприятий.Оперативное взаимодействие с потребителями, с органами власти. Осуществление консультационных услуг</t>
    </r>
    <r>
      <rPr>
        <sz val="11"/>
        <rFont val="Calibri"/>
        <family val="2"/>
        <charset val="204"/>
        <scheme val="minor"/>
      </rPr>
      <t>.                                                                                                                                                                                           8. Предоставление информации о причинах и сроках плановых перерывов передачи электрической энергии, причинах несоблюдения требований к параметрам ее качества, о дате и времени восстановления передачи электрической энергии, а также об обеспечении соответствия качества электрической энергии требованиям законодательства.                    9. Прием платежей за оказание услуг (в центрах обслуживания потребителей).Выдача индивидуального логина и пароля для доступа в личный кабинет потребителя.                               10. Проведение целевых опросов, анкетирования потребителей для оценки качества оказываемых услуг и обслуживания</t>
    </r>
  </si>
  <si>
    <t>Понедельник - пятница              c 9-00 до 18-00,                    перерыв с 13-00 до 14-00</t>
  </si>
  <si>
    <t xml:space="preserve">Прочая информация, которую сетевая организация считает целесообразной для включения в отчет, касающаяся предоставления </t>
  </si>
  <si>
    <t>услуг по технологическому присоединению отсутствует.</t>
  </si>
  <si>
    <t>№
п/п</t>
  </si>
  <si>
    <t>3</t>
  </si>
  <si>
    <t>4</t>
  </si>
  <si>
    <t>5</t>
  </si>
  <si>
    <t xml:space="preserve"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отчетному.      </t>
  </si>
  <si>
    <t>Объекты электросетевого хозяйства сетевой организации</t>
  </si>
  <si>
    <t>кабельные линии</t>
  </si>
  <si>
    <t>воздушные линии</t>
  </si>
  <si>
    <t>Количество трансформаторных подстанций</t>
  </si>
  <si>
    <t>ТП, КТП напряжением 1-20 кВ</t>
  </si>
  <si>
    <t>ТП 35/0,4 кВ</t>
  </si>
  <si>
    <t>1-20 кВ</t>
  </si>
  <si>
    <t>35 кВ</t>
  </si>
  <si>
    <t>6 кВ</t>
  </si>
  <si>
    <t>1 кВ</t>
  </si>
  <si>
    <t xml:space="preserve">Протяженность линий электропередачи, км 
</t>
  </si>
  <si>
    <t>Объект электросетевого хозяйства</t>
  </si>
  <si>
    <t xml:space="preserve">Уровень напряжения </t>
  </si>
  <si>
    <t>ВН (110 кВ и выше)</t>
  </si>
  <si>
    <t>СН 1 (35-60 кВ)</t>
  </si>
  <si>
    <t>СН2 (1-20 кВ)</t>
  </si>
  <si>
    <t>НН (до 1 кВ)</t>
  </si>
  <si>
    <t>Динамика изменения,%</t>
  </si>
  <si>
    <t>Воздушные линии (ВЛ),%</t>
  </si>
  <si>
    <t>Кабельные линии (КЛ),%</t>
  </si>
  <si>
    <t>Подстанции,%</t>
  </si>
  <si>
    <t>предшествующему отчетному, заполняется в произвольной форме и выражается в процентах по отношению к нормативному сроку службы объектов.</t>
  </si>
  <si>
    <t xml:space="preserve"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</t>
  </si>
  <si>
    <t>Значение показателя, годы</t>
  </si>
  <si>
    <t>Показатели</t>
  </si>
  <si>
    <t>Динамика изменения показателя</t>
  </si>
  <si>
    <t>СН1 (35 - 60 кВ)</t>
  </si>
  <si>
    <t>СН2 (1 - 20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</si>
  <si>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</si>
  <si>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</si>
  <si>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4.1</t>
  </si>
  <si>
    <t>4.2</t>
  </si>
  <si>
    <t>4.3</t>
  </si>
  <si>
    <t>4.4</t>
  </si>
  <si>
    <t>5.1</t>
  </si>
  <si>
    <t>Показатель средней продолжительности прекращений передачи электрической энергии (Пsaidi)</t>
  </si>
  <si>
    <t>Показатель средней частоты прекращений передачи электрической энергии (Пsaifi)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</si>
  <si>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 план) 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</si>
  <si>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 план)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</si>
  <si>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</si>
  <si>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</si>
  <si>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НН</t>
  </si>
  <si>
    <t xml:space="preserve">0 (ноль) 
обоснованных жалоб на качество электроэнергии
</t>
  </si>
  <si>
    <t>МУП "Коммунальные объединенные системы"</t>
  </si>
  <si>
    <t>Показатель средней продолжительности прекращений передачи электрической энергии, (Пsaidi) </t>
  </si>
  <si>
    <t>Показатель средней частоты прекращений передачи электрической энергии, 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</si>
  <si>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 план)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</si>
  <si>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 план) </t>
  </si>
  <si>
    <t>Мероприятия, направленные на повышение</t>
  </si>
  <si>
    <t>качества электрической энергии выполняются в порядке текущей эксплуатации, а так же путем включения в производственную и инвестиционную программы.</t>
  </si>
  <si>
    <t>Срок выполнения мероприятий в порядке текущей</t>
  </si>
  <si>
    <t>эксплуатации - 7 дней, по производственной</t>
  </si>
  <si>
    <t>программе - 6 мес., по инвестиционной</t>
  </si>
  <si>
    <t>программе -12 мес.</t>
  </si>
  <si>
    <t>№ 
п/п</t>
  </si>
  <si>
    <t>Номер ТП</t>
  </si>
  <si>
    <t>Мощность трансформатора S, кВА</t>
  </si>
  <si>
    <t>Т1</t>
  </si>
  <si>
    <t>Т2</t>
  </si>
  <si>
    <t>Дефицит (+)/ резерв (-) мощности по одному вводу ТП при 100% резервировании, кВт</t>
  </si>
  <si>
    <t>Примечания</t>
  </si>
  <si>
    <t>Число час. регистрации P свыше 5% от Рном</t>
  </si>
  <si>
    <t xml:space="preserve">
Pmax, кВт</t>
  </si>
  <si>
    <t>Дефицит (+)/резерв (-) мощности от Рном, кВт</t>
  </si>
  <si>
    <t>Загрузка от Рном, %</t>
  </si>
  <si>
    <t>КТП-35</t>
  </si>
  <si>
    <t>КТП-151</t>
  </si>
  <si>
    <t>КТП-218П</t>
  </si>
  <si>
    <t>КТП-220</t>
  </si>
  <si>
    <t>КТП-221П</t>
  </si>
  <si>
    <t>КТП-346П</t>
  </si>
  <si>
    <t>КТП-514П</t>
  </si>
  <si>
    <t>КТПН-80П</t>
  </si>
  <si>
    <t>КТПН-96П</t>
  </si>
  <si>
    <t>КТПН-242-1П</t>
  </si>
  <si>
    <t>Нагрузка на ТП не резервируется</t>
  </si>
  <si>
    <t>КТПН-356П</t>
  </si>
  <si>
    <t>КТПН-400Т</t>
  </si>
  <si>
    <t>КТПН-519</t>
  </si>
  <si>
    <t>Секции не резервируются</t>
  </si>
  <si>
    <t>КТПН-521</t>
  </si>
  <si>
    <t>КТПН-691-1П</t>
  </si>
  <si>
    <t>ТП-32</t>
  </si>
  <si>
    <t>ТП-43</t>
  </si>
  <si>
    <t>ТП-45П</t>
  </si>
  <si>
    <t>ТП-50П</t>
  </si>
  <si>
    <t>ТП-51-1П</t>
  </si>
  <si>
    <t>ТП-51-2П</t>
  </si>
  <si>
    <t>ТП-52П</t>
  </si>
  <si>
    <t>ТП-54П</t>
  </si>
  <si>
    <t>ТП-55</t>
  </si>
  <si>
    <t>ТП-55бис</t>
  </si>
  <si>
    <t>ТП-56-1П</t>
  </si>
  <si>
    <t>ТП-57П</t>
  </si>
  <si>
    <t>ТП-58П</t>
  </si>
  <si>
    <t>ТП-59-1П</t>
  </si>
  <si>
    <t>ТП-60П</t>
  </si>
  <si>
    <t>ТП-61П</t>
  </si>
  <si>
    <t>ТП-63П</t>
  </si>
  <si>
    <t>ТП-64-бис</t>
  </si>
  <si>
    <t>ТП-64П</t>
  </si>
  <si>
    <t>ТП-65-бис</t>
  </si>
  <si>
    <t>ТП-65П</t>
  </si>
  <si>
    <t>ТП-66-бис</t>
  </si>
  <si>
    <t>ТП-66П</t>
  </si>
  <si>
    <t>ТП-67</t>
  </si>
  <si>
    <t>ТП-67-бис</t>
  </si>
  <si>
    <t>ТП-68</t>
  </si>
  <si>
    <t>ТП-68-бис</t>
  </si>
  <si>
    <t>ТП-69П</t>
  </si>
  <si>
    <t>ТП-70-бис</t>
  </si>
  <si>
    <t>ТП-70П</t>
  </si>
  <si>
    <t>ТП-71-бис</t>
  </si>
  <si>
    <t>ТП-72-1П</t>
  </si>
  <si>
    <t>ТП-73</t>
  </si>
  <si>
    <t>ТП-74</t>
  </si>
  <si>
    <t>ТП-74-бис</t>
  </si>
  <si>
    <t>ТП-75-1П</t>
  </si>
  <si>
    <t>ТП-76</t>
  </si>
  <si>
    <t>ТП-77</t>
  </si>
  <si>
    <t>ТП-77-бис</t>
  </si>
  <si>
    <t>ТП-78-бис</t>
  </si>
  <si>
    <t>ТП-78П</t>
  </si>
  <si>
    <t>ТП-79-бис</t>
  </si>
  <si>
    <t>ТП-79П</t>
  </si>
  <si>
    <t>ТП-101г</t>
  </si>
  <si>
    <t>ТП-101П</t>
  </si>
  <si>
    <t>ТП-103г</t>
  </si>
  <si>
    <t>ТП-104г</t>
  </si>
  <si>
    <t>ТП-104П</t>
  </si>
  <si>
    <t>ТП-105П</t>
  </si>
  <si>
    <t>ТП-106г</t>
  </si>
  <si>
    <t>ТП-109г</t>
  </si>
  <si>
    <t>ТП-138</t>
  </si>
  <si>
    <t>ТП-337</t>
  </si>
  <si>
    <t>ТП-338</t>
  </si>
  <si>
    <t>2КТПН-341</t>
  </si>
  <si>
    <t>ТП-342</t>
  </si>
  <si>
    <t>ТП-343</t>
  </si>
  <si>
    <t>ТП-351</t>
  </si>
  <si>
    <t>ТП-354</t>
  </si>
  <si>
    <t>ТП-387</t>
  </si>
  <si>
    <t>ТП-388</t>
  </si>
  <si>
    <t>ТП-389</t>
  </si>
  <si>
    <t>ТП-391</t>
  </si>
  <si>
    <t>ТП-405К</t>
  </si>
  <si>
    <t>ТП-406</t>
  </si>
  <si>
    <t>ТП-407</t>
  </si>
  <si>
    <t>ТП-408</t>
  </si>
  <si>
    <t>ТП-409</t>
  </si>
  <si>
    <t>ТП-411</t>
  </si>
  <si>
    <t>ТП-412</t>
  </si>
  <si>
    <t>ТП-413</t>
  </si>
  <si>
    <t>ТП-414</t>
  </si>
  <si>
    <t>ТП-415</t>
  </si>
  <si>
    <t>ТП-422</t>
  </si>
  <si>
    <t>ТП-423</t>
  </si>
  <si>
    <t>ТП-424</t>
  </si>
  <si>
    <t>ТП-465</t>
  </si>
  <si>
    <t>ТП-466</t>
  </si>
  <si>
    <t>ТП-467</t>
  </si>
  <si>
    <t>ТП-472</t>
  </si>
  <si>
    <t>ТП-473</t>
  </si>
  <si>
    <t>ТП-474</t>
  </si>
  <si>
    <t>ТП-475</t>
  </si>
  <si>
    <t>ТП-476</t>
  </si>
  <si>
    <t>ТП-477</t>
  </si>
  <si>
    <t>ТП-501</t>
  </si>
  <si>
    <t>ТП-502</t>
  </si>
  <si>
    <t>ТП-503</t>
  </si>
  <si>
    <t>ТП-504</t>
  </si>
  <si>
    <t>ТП-505</t>
  </si>
  <si>
    <t>ТП-506</t>
  </si>
  <si>
    <t>ТП-507</t>
  </si>
  <si>
    <t>ТП-508</t>
  </si>
  <si>
    <t>ТП-510Т</t>
  </si>
  <si>
    <t>ТП-511</t>
  </si>
  <si>
    <t>ТП-512</t>
  </si>
  <si>
    <t>ТП-513</t>
  </si>
  <si>
    <t>ТП-515</t>
  </si>
  <si>
    <t>ТП-516</t>
  </si>
  <si>
    <t>ТП-517</t>
  </si>
  <si>
    <t>ТП-518</t>
  </si>
  <si>
    <t>ТП-520</t>
  </si>
  <si>
    <t>ТП-522</t>
  </si>
  <si>
    <t>ТП-524</t>
  </si>
  <si>
    <t>ТП-558П</t>
  </si>
  <si>
    <t>ТП-600</t>
  </si>
  <si>
    <t>ТП-601</t>
  </si>
  <si>
    <t>ТП-602</t>
  </si>
  <si>
    <t>ТП-603</t>
  </si>
  <si>
    <t>ТП-604</t>
  </si>
  <si>
    <t>ТП-605</t>
  </si>
  <si>
    <t>ТП-606</t>
  </si>
  <si>
    <t>ТП-607</t>
  </si>
  <si>
    <t>ТП-607П-бис</t>
  </si>
  <si>
    <t>ТП-608</t>
  </si>
  <si>
    <t>ТП-609</t>
  </si>
  <si>
    <t>ТП-610</t>
  </si>
  <si>
    <t>ТП-611</t>
  </si>
  <si>
    <t>ТП-612</t>
  </si>
  <si>
    <t>ТП-613</t>
  </si>
  <si>
    <t>ТП-614</t>
  </si>
  <si>
    <t>ТП-615</t>
  </si>
  <si>
    <t>ТП-616</t>
  </si>
  <si>
    <t>ТП-617</t>
  </si>
  <si>
    <t>ТП-618</t>
  </si>
  <si>
    <t>ТП-620П</t>
  </si>
  <si>
    <t>ТП-621П</t>
  </si>
  <si>
    <t>ТП-622</t>
  </si>
  <si>
    <t>ТП-623П</t>
  </si>
  <si>
    <t>ТП-626</t>
  </si>
  <si>
    <t>ТП-629</t>
  </si>
  <si>
    <t>ТП-631</t>
  </si>
  <si>
    <t>ТП-631-1П</t>
  </si>
  <si>
    <t>ТП-632</t>
  </si>
  <si>
    <t>ТП-633</t>
  </si>
  <si>
    <t>ТП-634</t>
  </si>
  <si>
    <t>ТП-635</t>
  </si>
  <si>
    <t>ТП-636</t>
  </si>
  <si>
    <t>ТП-637-1П</t>
  </si>
  <si>
    <t>ТП-638-1П</t>
  </si>
  <si>
    <t>ТП-639</t>
  </si>
  <si>
    <t>ТП-640</t>
  </si>
  <si>
    <t>ТП-644</t>
  </si>
  <si>
    <t>ТП-645</t>
  </si>
  <si>
    <t>ТП-646</t>
  </si>
  <si>
    <t>ТП-647</t>
  </si>
  <si>
    <t>ТП-648</t>
  </si>
  <si>
    <t>ТП-650</t>
  </si>
  <si>
    <t>ТП-651</t>
  </si>
  <si>
    <t>ТП-652</t>
  </si>
  <si>
    <t>ТП-653</t>
  </si>
  <si>
    <t>ТП-662</t>
  </si>
  <si>
    <t>ТП-663</t>
  </si>
  <si>
    <t>ТП-664-бис</t>
  </si>
  <si>
    <t>ТП-667</t>
  </si>
  <si>
    <t>ТП-668</t>
  </si>
  <si>
    <t>ТП-669</t>
  </si>
  <si>
    <t>ТП-693</t>
  </si>
  <si>
    <t>ТП-694П</t>
  </si>
  <si>
    <t>ТП-696</t>
  </si>
  <si>
    <t>КТПН-701-1П</t>
  </si>
  <si>
    <t>КТПН-701-2П</t>
  </si>
  <si>
    <t>КТПН-701-3П</t>
  </si>
  <si>
    <t>КТПН-701-4П</t>
  </si>
  <si>
    <t>ТП-735</t>
  </si>
  <si>
    <t>ТП-737</t>
  </si>
  <si>
    <t>ТП-738</t>
  </si>
  <si>
    <t>ТП-739</t>
  </si>
  <si>
    <t>ТП-758</t>
  </si>
  <si>
    <t>ТП-782</t>
  </si>
  <si>
    <t>ТП-783</t>
  </si>
  <si>
    <t>ТП-783-1Т</t>
  </si>
  <si>
    <t>ТП-800</t>
  </si>
  <si>
    <t>ТП-802</t>
  </si>
  <si>
    <t>ТП-803</t>
  </si>
  <si>
    <t>ТП-804</t>
  </si>
  <si>
    <t>ТП-805</t>
  </si>
  <si>
    <t>2КТПН-807</t>
  </si>
  <si>
    <t>ТП-808</t>
  </si>
  <si>
    <t>ТП-811</t>
  </si>
  <si>
    <t>ТП-815</t>
  </si>
  <si>
    <t>ТП-816</t>
  </si>
  <si>
    <t>ТП-817Т</t>
  </si>
  <si>
    <t>ТП-819</t>
  </si>
  <si>
    <t>ТП-820</t>
  </si>
  <si>
    <t>ТП-823</t>
  </si>
  <si>
    <t>ТП-824</t>
  </si>
  <si>
    <t>ТП-836</t>
  </si>
  <si>
    <t>ТП-840</t>
  </si>
  <si>
    <t>ТП-844-1Т</t>
  </si>
  <si>
    <t>ТП-849г</t>
  </si>
  <si>
    <t>ТП-884</t>
  </si>
  <si>
    <t>ТП-897</t>
  </si>
  <si>
    <t>ТП-900</t>
  </si>
  <si>
    <t>ТП-903</t>
  </si>
  <si>
    <t>ТП-904</t>
  </si>
  <si>
    <t>ТП-905</t>
  </si>
  <si>
    <t>ТП-906</t>
  </si>
  <si>
    <t>ТП-907</t>
  </si>
  <si>
    <t>ТП-908</t>
  </si>
  <si>
    <t>ТП-909</t>
  </si>
  <si>
    <t>ТП-910</t>
  </si>
  <si>
    <t>ТП-910-бис</t>
  </si>
  <si>
    <t>ТП-911</t>
  </si>
  <si>
    <t>ТП-912</t>
  </si>
  <si>
    <t>ТП-913</t>
  </si>
  <si>
    <t>ТП-914</t>
  </si>
  <si>
    <t>ТП-915</t>
  </si>
  <si>
    <t>ТП-917</t>
  </si>
  <si>
    <t>ТП-918</t>
  </si>
  <si>
    <t>ТП-919</t>
  </si>
  <si>
    <t>ТП-920</t>
  </si>
  <si>
    <t>ТП-921</t>
  </si>
  <si>
    <t>ТП-922</t>
  </si>
  <si>
    <t>ТП-923</t>
  </si>
  <si>
    <t>ТП-924</t>
  </si>
  <si>
    <t>ТП-924-1П</t>
  </si>
  <si>
    <t>ТП-925</t>
  </si>
  <si>
    <t>ТП-926</t>
  </si>
  <si>
    <t>ТП-927</t>
  </si>
  <si>
    <t>ТП-928П</t>
  </si>
  <si>
    <t>ТП-929П</t>
  </si>
  <si>
    <t>ТП-931</t>
  </si>
  <si>
    <t>ТП-932</t>
  </si>
  <si>
    <t>ТП-933</t>
  </si>
  <si>
    <t>ТП-934</t>
  </si>
  <si>
    <t>ТП-935</t>
  </si>
  <si>
    <t>ТП-936</t>
  </si>
  <si>
    <t>ТП-937П</t>
  </si>
  <si>
    <t>ТП-938П</t>
  </si>
  <si>
    <t>ТП-939</t>
  </si>
  <si>
    <t>ТП-940</t>
  </si>
  <si>
    <t>ТП-941</t>
  </si>
  <si>
    <t>ТП-942</t>
  </si>
  <si>
    <t>ТП-943</t>
  </si>
  <si>
    <t>ТП-944</t>
  </si>
  <si>
    <t>ТП-945П</t>
  </si>
  <si>
    <t>ТП-946П</t>
  </si>
  <si>
    <t>ТП-947П</t>
  </si>
  <si>
    <t>ТП-948П</t>
  </si>
  <si>
    <t>ТП-950</t>
  </si>
  <si>
    <t>ТП-951</t>
  </si>
  <si>
    <t>ТП-952</t>
  </si>
  <si>
    <t>ТП-953</t>
  </si>
  <si>
    <t>ТП-954</t>
  </si>
  <si>
    <t>ТП-954-бис</t>
  </si>
  <si>
    <t>ТП-955</t>
  </si>
  <si>
    <t>ТП-964</t>
  </si>
  <si>
    <t>ТП-964-бис</t>
  </si>
  <si>
    <t>ТП-965</t>
  </si>
  <si>
    <t>ТП-966</t>
  </si>
  <si>
    <t>ТП-967</t>
  </si>
  <si>
    <t>ТП-968</t>
  </si>
  <si>
    <t>ТП-969</t>
  </si>
  <si>
    <t>ТП-971П</t>
  </si>
  <si>
    <t>ТП-972П</t>
  </si>
  <si>
    <t>ТП-973</t>
  </si>
  <si>
    <t>ТП-974П</t>
  </si>
  <si>
    <t>ТП-976П</t>
  </si>
  <si>
    <t>ТП-977П</t>
  </si>
  <si>
    <t>ТП-978П</t>
  </si>
  <si>
    <t>ТП-979</t>
  </si>
  <si>
    <t>ТП-980П</t>
  </si>
  <si>
    <t>ТП-981</t>
  </si>
  <si>
    <t>ТП-982</t>
  </si>
  <si>
    <t>ТП-983</t>
  </si>
  <si>
    <t>ТП-985</t>
  </si>
  <si>
    <t>ТП-986П</t>
  </si>
  <si>
    <t>ТП-988</t>
  </si>
  <si>
    <t>ТП-989П</t>
  </si>
  <si>
    <t>ТП-992</t>
  </si>
  <si>
    <t>ТП-994</t>
  </si>
  <si>
    <t>ТП-995П</t>
  </si>
  <si>
    <t>ТП-996</t>
  </si>
  <si>
    <t>ТП-997</t>
  </si>
  <si>
    <t>ТП-999</t>
  </si>
  <si>
    <t>ТП-1001</t>
  </si>
  <si>
    <t>8 (3919) 46 92 23 
8 (3919) 22 77 71 mail@mupkosnorilsk.ru                                                                     brpe@mupkosnorilsk.ru</t>
  </si>
  <si>
    <t>прочее (указать)Восстановление, переоформление документов о технологическом присоединении</t>
  </si>
  <si>
    <t>Заключение договора на оказание услуг по передаче электроэнергии</t>
  </si>
  <si>
    <t>8 (3919) 46 92 23
8 (3919) 22 77 71                             8 800 234 68 05</t>
  </si>
  <si>
    <t>Т-1 установлен от ЭРЦ трансформатор</t>
  </si>
  <si>
    <t>КТПН-350-1П Т-1</t>
  </si>
  <si>
    <t>КТПН-350-1П Т-2</t>
  </si>
  <si>
    <t>ТП-410 Т-1</t>
  </si>
  <si>
    <t>ТП-410 Т-2</t>
  </si>
  <si>
    <t>ТП-801-1Т</t>
  </si>
  <si>
    <t>№ изменен с 2021 г.</t>
  </si>
  <si>
    <t>ТП-816Т</t>
  </si>
  <si>
    <t>ТП-817</t>
  </si>
  <si>
    <t>ТП-819Т</t>
  </si>
  <si>
    <t>КТП-1016</t>
  </si>
  <si>
    <t>Замена тр-ра на 1000 кВА 2023 г.</t>
  </si>
  <si>
    <t>ТП-834-Т-1</t>
  </si>
  <si>
    <t>ТП-834 Т-2</t>
  </si>
  <si>
    <t>замена на 2КТПН-630</t>
  </si>
  <si>
    <t>ТП-987 Т1</t>
  </si>
  <si>
    <t>ТП-987 Т2</t>
  </si>
  <si>
    <t>1. Основное достижение  в  этой части со стороны МУП "КОС" начало реализации программы "80 визитов".</t>
  </si>
  <si>
    <t>В 2023 году в МУП "КОС"  наибольшее число обращений зарегистрировано в категории «Запрос справочной информации/консультации»,</t>
  </si>
  <si>
    <t>169</t>
  </si>
  <si>
    <t>03</t>
  </si>
  <si>
    <t xml:space="preserve"> 07041185</t>
  </si>
  <si>
    <t>06</t>
  </si>
  <si>
    <t xml:space="preserve"> 02861572</t>
  </si>
  <si>
    <t xml:space="preserve"> 08</t>
  </si>
  <si>
    <t xml:space="preserve"> 09</t>
  </si>
  <si>
    <t xml:space="preserve"> 09117920</t>
  </si>
  <si>
    <t xml:space="preserve"> 04988319</t>
  </si>
  <si>
    <t xml:space="preserve"> 08909116</t>
  </si>
  <si>
    <t xml:space="preserve"> 00704893</t>
  </si>
  <si>
    <t>02443736</t>
  </si>
  <si>
    <t>15199599</t>
  </si>
  <si>
    <t>32452446</t>
  </si>
  <si>
    <t>65996671</t>
  </si>
  <si>
    <t>92440792</t>
  </si>
  <si>
    <t xml:space="preserve"> 00407667</t>
  </si>
  <si>
    <t xml:space="preserve"> 08232485</t>
  </si>
  <si>
    <t xml:space="preserve"> 01435451</t>
  </si>
  <si>
    <t xml:space="preserve"> 07854386</t>
  </si>
  <si>
    <t xml:space="preserve"> 07735001</t>
  </si>
  <si>
    <t>12287103</t>
  </si>
  <si>
    <t xml:space="preserve"> 04051860</t>
  </si>
  <si>
    <t>77320997</t>
  </si>
  <si>
    <t>31177517</t>
  </si>
  <si>
    <t>80763178</t>
  </si>
  <si>
    <t>24720423</t>
  </si>
  <si>
    <t xml:space="preserve"> 04622996</t>
  </si>
  <si>
    <t xml:space="preserve"> 02028756</t>
  </si>
  <si>
    <t>63875643</t>
  </si>
  <si>
    <t>07021048</t>
  </si>
  <si>
    <t xml:space="preserve"> 02884447</t>
  </si>
  <si>
    <t>09006359</t>
  </si>
  <si>
    <t>02003578</t>
  </si>
  <si>
    <t xml:space="preserve"> 01030027</t>
  </si>
  <si>
    <t xml:space="preserve"> 04683988</t>
  </si>
  <si>
    <t>07257498</t>
  </si>
  <si>
    <t>00506162</t>
  </si>
  <si>
    <t>06547972</t>
  </si>
  <si>
    <t>1</t>
  </si>
  <si>
    <t>05</t>
  </si>
  <si>
    <t>07</t>
  </si>
  <si>
    <t>12</t>
  </si>
  <si>
    <t>13</t>
  </si>
  <si>
    <t>14</t>
  </si>
  <si>
    <t>15</t>
  </si>
  <si>
    <t>16</t>
  </si>
  <si>
    <t>19</t>
  </si>
  <si>
    <t>20</t>
  </si>
  <si>
    <t>21</t>
  </si>
  <si>
    <t>23</t>
  </si>
  <si>
    <t>24</t>
  </si>
  <si>
    <t>25</t>
  </si>
  <si>
    <t>26</t>
  </si>
  <si>
    <t>29</t>
  </si>
  <si>
    <t>32</t>
  </si>
  <si>
    <t>33</t>
  </si>
  <si>
    <t>38</t>
  </si>
  <si>
    <t>39</t>
  </si>
  <si>
    <t>42</t>
  </si>
  <si>
    <t>43</t>
  </si>
  <si>
    <t>44</t>
  </si>
  <si>
    <t>46</t>
  </si>
  <si>
    <t>48</t>
  </si>
  <si>
    <t>49</t>
  </si>
  <si>
    <t>50</t>
  </si>
  <si>
    <t>53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</si>
  <si>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</si>
  <si>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</si>
  <si>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</si>
  <si>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</si>
  <si>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</si>
  <si>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</si>
  <si>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</si>
  <si>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</si>
  <si>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</si>
  <si>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</si>
  <si>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</si>
  <si>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</si>
  <si>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</si>
  <si>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</si>
  <si>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</si>
  <si>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</si>
  <si>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</si>
  <si>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88</t>
  </si>
  <si>
    <t>90</t>
  </si>
  <si>
    <t>92</t>
  </si>
  <si>
    <t>103</t>
  </si>
  <si>
    <t>104</t>
  </si>
  <si>
    <t>105</t>
  </si>
  <si>
    <t>109</t>
  </si>
  <si>
    <t>110</t>
  </si>
  <si>
    <t>113</t>
  </si>
  <si>
    <t>114</t>
  </si>
  <si>
    <t>116</t>
  </si>
  <si>
    <t>117</t>
  </si>
  <si>
    <t>132</t>
  </si>
  <si>
    <t>138</t>
  </si>
  <si>
    <t>139</t>
  </si>
  <si>
    <t>141</t>
  </si>
  <si>
    <t>144</t>
  </si>
  <si>
    <t>147</t>
  </si>
  <si>
    <t>148</t>
  </si>
  <si>
    <t>149</t>
  </si>
  <si>
    <t>150</t>
  </si>
  <si>
    <t>151</t>
  </si>
  <si>
    <t>152</t>
  </si>
  <si>
    <t>156</t>
  </si>
  <si>
    <t>157</t>
  </si>
  <si>
    <t>158</t>
  </si>
  <si>
    <t>159</t>
  </si>
  <si>
    <t>160</t>
  </si>
  <si>
    <t>165</t>
  </si>
  <si>
    <t>166</t>
  </si>
  <si>
    <t>167</t>
  </si>
  <si>
    <t>168</t>
  </si>
  <si>
    <t>170</t>
  </si>
  <si>
    <t>171</t>
  </si>
  <si>
    <t>172</t>
  </si>
  <si>
    <t>173</t>
  </si>
  <si>
    <t>182</t>
  </si>
  <si>
    <t>187</t>
  </si>
  <si>
    <t>191</t>
  </si>
  <si>
    <t>195</t>
  </si>
  <si>
    <t>124</t>
  </si>
  <si>
    <t xml:space="preserve">     В 2024  году  посетителей  очного  офиса МУП "КОС " пенсионеров,  инвалидов,  многодетных, участников ВОВ  и  боевых  действий  на территориях других государств, матерей-одиночек, участников ликвидации  аварии  на  Чернобыльской  АЭС  и приравненных к ним категории граждан обслуживали вне очереди и без предварительной записи.</t>
  </si>
  <si>
    <t>В 2024 г. допополнительные услуги не предоставлялись.</t>
  </si>
  <si>
    <t>Количество потребителей, обратившихся очно в 2024 г.</t>
  </si>
  <si>
    <t>Анализ анкетирования потребителей услуг по технологическому присоединению и качеству электроэнергии проводился в 2024 году. Анкетирование производилось в офисе обслуживания потребителей</t>
  </si>
  <si>
    <t>3.2 Мероприятия, выполненные сетевой организацией в целях совершенствования деятельности по технологическому присоединению в 2024 году.</t>
  </si>
  <si>
    <t xml:space="preserve"> количество которых составило 784. Обращений содержащих заявку на оказание услуг зарегистрировано 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</si>
</sst>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/>
    <xf numFmtId="0" fontId="9" fillId="0" borderId="0" xfId="0" applyFont="1"/>
    <xf numFmtId="0" fontId="10" fillId="0" borderId="0" xfId="1" applyFont="1"/>
    <xf numFmtId="0" fontId="8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top"/>
    </xf>
    <xf numFmtId="0" fontId="4" fillId="0" borderId="4" xfId="0" applyFont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vertical="top" wrapText="1"/>
    </xf>
    <xf numFmtId="0" fontId="5" fillId="0" borderId="0" xfId="0" applyFont="1" applyFill="1"/>
    <xf numFmtId="0" fontId="15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vertical="center"/>
    </xf>
    <xf numFmtId="1" fontId="5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0" xfId="0" applyFill="1"/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8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11" fillId="0" borderId="7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1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1" xfId="0" applyFont="1" applyFill="1" applyBorder="1" applyAlignment="1">
      <alignment horizontal="left" vertical="top" wrapText="1"/>
    </xf>
    <xf numFmtId="14" fontId="12" fillId="5" borderId="1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5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" fontId="5" fillId="0" borderId="0" xfId="0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" fontId="16" fillId="0" borderId="0" xfId="0" applyNumberFormat="1" applyFont="1" applyFill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se.garant.ru/71111004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Q2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16" sqref="Q16"/>
    </sheetView>
  </sheetViews>
  <sheetFormatPr defaultRowHeight="15.75" x14ac:dyDescent="0.25"/>
  <cols>
    <col min="1" max="1" width="9.140625" style="36"/>
    <col min="2" max="2" width="34.85546875" style="36" customWidth="1"/>
    <col min="3" max="3" width="13.7109375" style="36" customWidth="1"/>
    <col min="4" max="4" width="19" style="36" customWidth="1"/>
    <col min="5" max="5" width="20.140625" style="36" customWidth="1"/>
    <col min="6" max="6" width="13.7109375" style="36" customWidth="1"/>
    <col min="7" max="7" width="19" style="36" customWidth="1"/>
    <col min="8" max="8" width="20.140625" style="36" customWidth="1"/>
    <col min="9" max="9" width="13.5703125" style="36" customWidth="1"/>
    <col min="10" max="10" width="19" style="36" customWidth="1"/>
    <col min="11" max="11" width="20.140625" style="36" customWidth="1"/>
    <col min="12" max="12" width="13.5703125" style="36" customWidth="1"/>
    <col min="13" max="13" width="19" style="36" customWidth="1"/>
    <col min="14" max="14" width="20.140625" style="36" customWidth="1"/>
    <col min="15" max="15" width="16.85546875" style="36" customWidth="1"/>
    <col min="16" max="16" width="19" style="36" customWidth="1"/>
    <col min="17" max="17" width="20.140625" style="36" customWidth="1"/>
    <col min="18" max="16384" width="9.140625" style="36"/>
  </cols>
  <sheetData>
    <row r="1" spans="1:17" ht="45" customHeight="1" x14ac:dyDescent="0.25">
      <c r="A1" s="137" t="s">
        <v>191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7" ht="15.75" customHeight="1" x14ac:dyDescent="0.25"/>
    <row r="4" spans="1:17" ht="28.5" customHeight="1" x14ac:dyDescent="0.25">
      <c r="A4" s="141" t="s">
        <v>1</v>
      </c>
      <c r="B4" s="141" t="s">
        <v>127</v>
      </c>
      <c r="C4" s="144" t="s">
        <v>134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ht="15.75" customHeight="1" x14ac:dyDescent="0.25">
      <c r="A5" s="142"/>
      <c r="B5" s="142"/>
      <c r="C5" s="138" t="s">
        <v>130</v>
      </c>
      <c r="D5" s="139"/>
      <c r="E5" s="140"/>
      <c r="F5" s="138" t="s">
        <v>131</v>
      </c>
      <c r="G5" s="139"/>
      <c r="H5" s="140"/>
      <c r="I5" s="138" t="s">
        <v>154</v>
      </c>
      <c r="J5" s="139"/>
      <c r="K5" s="140"/>
      <c r="L5" s="138" t="s">
        <v>132</v>
      </c>
      <c r="M5" s="139"/>
      <c r="N5" s="140"/>
      <c r="O5" s="138" t="s">
        <v>133</v>
      </c>
      <c r="P5" s="139"/>
      <c r="Q5" s="140"/>
    </row>
    <row r="6" spans="1:17" ht="60" customHeight="1" x14ac:dyDescent="0.25">
      <c r="A6" s="143"/>
      <c r="B6" s="143"/>
      <c r="C6" s="58">
        <v>2023</v>
      </c>
      <c r="D6" s="112">
        <v>2024</v>
      </c>
      <c r="E6" s="44" t="s">
        <v>3</v>
      </c>
      <c r="F6" s="58">
        <v>2023</v>
      </c>
      <c r="G6" s="112">
        <v>2024</v>
      </c>
      <c r="H6" s="44" t="s">
        <v>3</v>
      </c>
      <c r="I6" s="58">
        <v>2023</v>
      </c>
      <c r="J6" s="58">
        <v>2024</v>
      </c>
      <c r="K6" s="44" t="s">
        <v>3</v>
      </c>
      <c r="L6" s="58">
        <v>2023</v>
      </c>
      <c r="M6" s="58">
        <v>2024</v>
      </c>
      <c r="N6" s="44" t="s">
        <v>3</v>
      </c>
      <c r="O6" s="58">
        <v>2023</v>
      </c>
      <c r="P6" s="58">
        <v>2024</v>
      </c>
      <c r="Q6" s="44" t="s">
        <v>3</v>
      </c>
    </row>
    <row r="7" spans="1:17" s="111" customFormat="1" ht="12.75" x14ac:dyDescent="0.2">
      <c r="A7" s="110">
        <v>1</v>
      </c>
      <c r="B7" s="110">
        <v>2</v>
      </c>
      <c r="C7" s="110">
        <v>3</v>
      </c>
      <c r="D7" s="113">
        <v>4</v>
      </c>
      <c r="E7" s="110">
        <v>5</v>
      </c>
      <c r="F7" s="110">
        <v>6</v>
      </c>
      <c r="G7" s="113">
        <v>7</v>
      </c>
      <c r="H7" s="110">
        <v>8</v>
      </c>
      <c r="I7" s="110">
        <v>9</v>
      </c>
      <c r="J7" s="113">
        <v>10</v>
      </c>
      <c r="K7" s="110">
        <v>11</v>
      </c>
      <c r="L7" s="110">
        <v>12</v>
      </c>
      <c r="M7" s="113">
        <v>13</v>
      </c>
      <c r="N7" s="110">
        <v>14</v>
      </c>
      <c r="O7" s="110">
        <v>15</v>
      </c>
      <c r="P7" s="110">
        <v>16</v>
      </c>
      <c r="Q7" s="110">
        <v>17</v>
      </c>
    </row>
    <row r="8" spans="1:17" s="27" customFormat="1" ht="21" customHeight="1" x14ac:dyDescent="0.25">
      <c r="A8" s="20">
        <v>1</v>
      </c>
      <c r="B8" s="45" t="s">
        <v>128</v>
      </c>
      <c r="C8" s="97">
        <v>290</v>
      </c>
      <c r="D8" s="107">
        <v>403</v>
      </c>
      <c r="E8" s="98">
        <f>(D8*100/C8)-100</f>
        <v>38.965517241379303</v>
      </c>
      <c r="F8" s="99">
        <v>302</v>
      </c>
      <c r="G8" s="99">
        <v>1311</v>
      </c>
      <c r="H8" s="98">
        <f>(G8*100/F8)-100</f>
        <v>334.10596026490066</v>
      </c>
      <c r="I8" s="20">
        <v>0</v>
      </c>
      <c r="J8" s="20">
        <v>0</v>
      </c>
      <c r="K8" s="98">
        <v>0</v>
      </c>
      <c r="L8" s="20">
        <v>0</v>
      </c>
      <c r="M8" s="20">
        <v>0</v>
      </c>
      <c r="N8" s="98">
        <v>0</v>
      </c>
      <c r="O8" s="20">
        <v>629</v>
      </c>
      <c r="P8" s="20">
        <v>1714</v>
      </c>
      <c r="Q8" s="38">
        <f>(P8*100/O8)-100</f>
        <v>172.49602543720192</v>
      </c>
    </row>
    <row r="9" spans="1:17" ht="21" customHeight="1" x14ac:dyDescent="0.25">
      <c r="A9" s="20">
        <v>2</v>
      </c>
      <c r="B9" s="90" t="s">
        <v>129</v>
      </c>
      <c r="C9" s="107">
        <v>1006</v>
      </c>
      <c r="D9" s="107">
        <v>581</v>
      </c>
      <c r="E9" s="98">
        <f>(D9*100/C9)-100</f>
        <v>-42.246520874751489</v>
      </c>
      <c r="F9" s="99">
        <v>2257</v>
      </c>
      <c r="G9" s="99">
        <v>4721</v>
      </c>
      <c r="H9" s="98">
        <f t="shared" ref="H9" si="0">(G9*100/F9)-100</f>
        <v>109.17146654851572</v>
      </c>
      <c r="I9" s="20">
        <v>5</v>
      </c>
      <c r="J9" s="20">
        <v>5</v>
      </c>
      <c r="K9" s="98">
        <f t="shared" ref="K9" si="1">(J9*100/I9)-100</f>
        <v>0</v>
      </c>
      <c r="L9" s="20">
        <v>771</v>
      </c>
      <c r="M9" s="20">
        <v>793</v>
      </c>
      <c r="N9" s="98">
        <f>(M9*100/L9)-100</f>
        <v>2.8534370946822349</v>
      </c>
      <c r="O9" s="20">
        <v>2450</v>
      </c>
      <c r="P9" s="20">
        <v>4504</v>
      </c>
      <c r="Q9" s="38">
        <f>(P9*100/O9)-100</f>
        <v>83.83673469387756</v>
      </c>
    </row>
    <row r="11" spans="1:17" x14ac:dyDescent="0.25">
      <c r="C11" s="36">
        <f>C8+C9</f>
        <v>1296</v>
      </c>
      <c r="D11" s="36">
        <f t="shared" ref="D11:P11" si="2">D8+D9</f>
        <v>984</v>
      </c>
      <c r="F11" s="36">
        <f t="shared" si="2"/>
        <v>2559</v>
      </c>
      <c r="G11" s="36">
        <f t="shared" si="2"/>
        <v>6032</v>
      </c>
      <c r="I11" s="36">
        <f t="shared" si="2"/>
        <v>5</v>
      </c>
      <c r="J11" s="36">
        <f t="shared" si="2"/>
        <v>5</v>
      </c>
      <c r="L11" s="36">
        <f t="shared" si="2"/>
        <v>771</v>
      </c>
      <c r="M11" s="36">
        <f>M8+M9</f>
        <v>793</v>
      </c>
      <c r="O11" s="36">
        <f t="shared" si="2"/>
        <v>3079</v>
      </c>
      <c r="P11" s="36">
        <f t="shared" si="2"/>
        <v>6218</v>
      </c>
    </row>
    <row r="13" spans="1:17" s="50" customFormat="1" ht="15" x14ac:dyDescent="0.25"/>
    <row r="21" s="50" customFormat="1" ht="15" x14ac:dyDescent="0.25"/>
    <row r="22" s="50" customFormat="1" ht="15" x14ac:dyDescent="0.25"/>
  </sheetData>
  <mergeCells count="9">
    <mergeCell ref="A1:L1"/>
    <mergeCell ref="C5:E5"/>
    <mergeCell ref="F5:H5"/>
    <mergeCell ref="L5:N5"/>
    <mergeCell ref="O5:Q5"/>
    <mergeCell ref="A4:A6"/>
    <mergeCell ref="B4:B6"/>
    <mergeCell ref="C4:Q4"/>
    <mergeCell ref="I5:K5"/>
  </mergeCells>
  <pageMargins left="0.39370078740157483" right="0.39370078740157483" top="0.74803149606299213" bottom="0.74803149606299213" header="0" footer="0"/>
  <pageSetup paperSize="9"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15"/>
  <sheetViews>
    <sheetView zoomScaleNormal="100" workbookViewId="0">
      <selection activeCell="A21" sqref="A21"/>
    </sheetView>
  </sheetViews>
  <sheetFormatPr defaultRowHeight="15" x14ac:dyDescent="0.25"/>
  <cols>
    <col min="1" max="1" width="94.5703125" style="1" customWidth="1"/>
    <col min="2" max="16384" width="9.140625" style="1"/>
  </cols>
  <sheetData>
    <row r="1" spans="1:1" ht="30" x14ac:dyDescent="0.25">
      <c r="A1" s="25" t="s">
        <v>722</v>
      </c>
    </row>
    <row r="3" spans="1:1" x14ac:dyDescent="0.25">
      <c r="A3" s="30" t="s">
        <v>591</v>
      </c>
    </row>
    <row r="4" spans="1:1" x14ac:dyDescent="0.25">
      <c r="A4" s="1" t="s">
        <v>162</v>
      </c>
    </row>
    <row r="5" spans="1:1" x14ac:dyDescent="0.25">
      <c r="A5" s="1" t="s">
        <v>161</v>
      </c>
    </row>
    <row r="6" spans="1:1" x14ac:dyDescent="0.25">
      <c r="A6" s="1" t="s">
        <v>140</v>
      </c>
    </row>
    <row r="7" spans="1:1" x14ac:dyDescent="0.25">
      <c r="A7" s="1" t="s">
        <v>160</v>
      </c>
    </row>
    <row r="8" spans="1:1" x14ac:dyDescent="0.25">
      <c r="A8" s="1" t="s">
        <v>159</v>
      </c>
    </row>
    <row r="9" spans="1:1" x14ac:dyDescent="0.25">
      <c r="A9" s="29" t="s">
        <v>163</v>
      </c>
    </row>
    <row r="10" spans="1:1" x14ac:dyDescent="0.25">
      <c r="A10" s="1" t="s">
        <v>164</v>
      </c>
    </row>
    <row r="11" spans="1:1" s="29" customFormat="1" x14ac:dyDescent="0.25">
      <c r="A11" s="29" t="s">
        <v>166</v>
      </c>
    </row>
    <row r="12" spans="1:1" x14ac:dyDescent="0.25">
      <c r="A12" s="1" t="s">
        <v>165</v>
      </c>
    </row>
    <row r="13" spans="1:1" x14ac:dyDescent="0.25">
      <c r="A13" s="1" t="s">
        <v>167</v>
      </c>
    </row>
    <row r="14" spans="1:1" s="29" customFormat="1" x14ac:dyDescent="0.25">
      <c r="A14" s="29" t="s">
        <v>169</v>
      </c>
    </row>
    <row r="15" spans="1:1" x14ac:dyDescent="0.25">
      <c r="A15" s="1" t="s">
        <v>168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"/>
  <sheetViews>
    <sheetView zoomScale="90" zoomScaleNormal="90" workbookViewId="0">
      <selection activeCell="L22" sqref="L22"/>
    </sheetView>
  </sheetViews>
  <sheetFormatPr defaultRowHeight="15.75" x14ac:dyDescent="0.25"/>
  <cols>
    <col min="1" max="16384" width="9.140625" style="2"/>
  </cols>
  <sheetData>
    <row r="1" spans="1:14" ht="33.75" customHeight="1" x14ac:dyDescent="0.25">
      <c r="A1" s="193" t="s">
        <v>153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3" spans="1:14" x14ac:dyDescent="0.25">
      <c r="A3" s="2" t="s">
        <v>204</v>
      </c>
    </row>
    <row r="4" spans="1:14" x14ac:dyDescent="0.25">
      <c r="A4" s="2" t="s">
        <v>205</v>
      </c>
    </row>
  </sheetData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4"/>
  <sheetViews>
    <sheetView zoomScale="80" zoomScaleNormal="80" zoomScaleSheetLayoutView="30" workbookViewId="0">
      <pane xSplit="2" ySplit="12" topLeftCell="D13" activePane="bottomRight" state="frozen"/>
      <selection pane="topRight" activeCell="C1" sqref="C1"/>
      <selection pane="bottomLeft" activeCell="A13" sqref="A13"/>
      <selection pane="bottomRight" activeCell="S13" sqref="S13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3.7109375" style="2" customWidth="1"/>
    <col min="4" max="4" width="19" style="2" customWidth="1"/>
    <col min="5" max="5" width="20.140625" style="2" customWidth="1"/>
    <col min="6" max="6" width="13.7109375" style="2" customWidth="1"/>
    <col min="7" max="7" width="19" style="2" customWidth="1"/>
    <col min="8" max="8" width="20.140625" style="2" customWidth="1"/>
    <col min="9" max="9" width="13.5703125" style="2" customWidth="1"/>
    <col min="10" max="10" width="19" style="2" customWidth="1"/>
    <col min="11" max="11" width="20.140625" style="2" customWidth="1"/>
    <col min="12" max="12" width="16.85546875" style="2" customWidth="1"/>
    <col min="13" max="13" width="19" style="2" customWidth="1"/>
    <col min="14" max="14" width="20.140625" style="2" customWidth="1"/>
    <col min="15" max="15" width="15.7109375" style="2" customWidth="1"/>
    <col min="16" max="16" width="19" style="2" customWidth="1"/>
    <col min="17" max="17" width="20.140625" style="2" customWidth="1"/>
    <col min="18" max="18" width="15.7109375" style="2" customWidth="1"/>
    <col min="19" max="19" width="19" style="2" customWidth="1"/>
    <col min="20" max="20" width="20.140625" style="2" customWidth="1"/>
    <col min="21" max="16384" width="9.140625" style="2"/>
  </cols>
  <sheetData>
    <row r="1" spans="1:20" x14ac:dyDescent="0.25">
      <c r="A1" s="2" t="s">
        <v>197</v>
      </c>
    </row>
    <row r="2" spans="1:20" ht="15.75" hidden="1" customHeight="1" outlineLevel="1" x14ac:dyDescent="0.25"/>
    <row r="3" spans="1:20" ht="44.25" hidden="1" customHeight="1" outlineLevel="1" x14ac:dyDescent="0.25">
      <c r="A3" s="198" t="s">
        <v>63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20" ht="21" hidden="1" customHeight="1" outlineLevel="1" x14ac:dyDescent="0.25">
      <c r="A4" s="199" t="s">
        <v>64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20" ht="16.5" hidden="1" customHeight="1" outlineLevel="1" x14ac:dyDescent="0.25">
      <c r="A5" s="200" t="s">
        <v>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20" ht="18" hidden="1" customHeight="1" outlineLevel="1" x14ac:dyDescent="0.25">
      <c r="A6" s="201" t="s">
        <v>65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</row>
    <row r="7" spans="1:20" ht="15.75" hidden="1" customHeight="1" outlineLevel="1" x14ac:dyDescent="0.25">
      <c r="A7" s="17" t="s">
        <v>67</v>
      </c>
    </row>
    <row r="8" spans="1:20" collapsed="1" x14ac:dyDescent="0.25"/>
    <row r="9" spans="1:20" ht="28.5" customHeight="1" x14ac:dyDescent="0.25">
      <c r="A9" s="147" t="s">
        <v>1</v>
      </c>
      <c r="B9" s="147" t="s">
        <v>0</v>
      </c>
      <c r="C9" s="202" t="s">
        <v>8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150" t="s">
        <v>9</v>
      </c>
      <c r="S9" s="151"/>
      <c r="T9" s="152"/>
    </row>
    <row r="10" spans="1:20" x14ac:dyDescent="0.25">
      <c r="A10" s="148"/>
      <c r="B10" s="148"/>
      <c r="C10" s="202" t="s">
        <v>2</v>
      </c>
      <c r="D10" s="203"/>
      <c r="E10" s="204"/>
      <c r="F10" s="202" t="s">
        <v>4</v>
      </c>
      <c r="G10" s="203"/>
      <c r="H10" s="204"/>
      <c r="I10" s="202" t="s">
        <v>7</v>
      </c>
      <c r="J10" s="203"/>
      <c r="K10" s="204"/>
      <c r="L10" s="202" t="s">
        <v>5</v>
      </c>
      <c r="M10" s="203"/>
      <c r="N10" s="204"/>
      <c r="O10" s="202" t="s">
        <v>6</v>
      </c>
      <c r="P10" s="203"/>
      <c r="Q10" s="204"/>
      <c r="R10" s="194">
        <v>2023</v>
      </c>
      <c r="S10" s="194">
        <v>2024</v>
      </c>
      <c r="T10" s="196" t="s">
        <v>3</v>
      </c>
    </row>
    <row r="11" spans="1:20" ht="60" customHeight="1" x14ac:dyDescent="0.25">
      <c r="A11" s="149"/>
      <c r="B11" s="149"/>
      <c r="C11" s="28">
        <v>2023</v>
      </c>
      <c r="D11" s="28">
        <v>2024</v>
      </c>
      <c r="E11" s="6" t="s">
        <v>3</v>
      </c>
      <c r="F11" s="28">
        <v>2023</v>
      </c>
      <c r="G11" s="28">
        <v>2024</v>
      </c>
      <c r="H11" s="6" t="s">
        <v>3</v>
      </c>
      <c r="I11" s="28">
        <v>2023</v>
      </c>
      <c r="J11" s="28">
        <v>2024</v>
      </c>
      <c r="K11" s="6" t="s">
        <v>3</v>
      </c>
      <c r="L11" s="28">
        <v>2023</v>
      </c>
      <c r="M11" s="28">
        <v>2024</v>
      </c>
      <c r="N11" s="6" t="s">
        <v>3</v>
      </c>
      <c r="O11" s="28">
        <v>2023</v>
      </c>
      <c r="P11" s="28">
        <v>2024</v>
      </c>
      <c r="Q11" s="6" t="s">
        <v>3</v>
      </c>
      <c r="R11" s="195"/>
      <c r="S11" s="195"/>
      <c r="T11" s="197"/>
    </row>
    <row r="12" spans="1:20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15</v>
      </c>
      <c r="S12" s="8">
        <v>16</v>
      </c>
      <c r="T12" s="8">
        <v>17</v>
      </c>
    </row>
    <row r="13" spans="1:20" s="9" customFormat="1" ht="47.25" x14ac:dyDescent="0.25">
      <c r="A13" s="8">
        <v>1</v>
      </c>
      <c r="B13" s="14" t="s">
        <v>10</v>
      </c>
      <c r="C13" s="99">
        <v>208</v>
      </c>
      <c r="D13" s="99">
        <v>112</v>
      </c>
      <c r="E13" s="98">
        <f>(D13*100/C13)-100</f>
        <v>-46.153846153846153</v>
      </c>
      <c r="F13" s="99">
        <v>133</v>
      </c>
      <c r="G13" s="99">
        <v>149</v>
      </c>
      <c r="H13" s="98">
        <f>(G13*100/F13)-100</f>
        <v>12.030075187969928</v>
      </c>
      <c r="I13" s="99">
        <v>21</v>
      </c>
      <c r="J13" s="99">
        <v>26</v>
      </c>
      <c r="K13" s="98">
        <f>(J13*100/I13)-100</f>
        <v>23.80952380952381</v>
      </c>
      <c r="L13" s="99">
        <v>1</v>
      </c>
      <c r="M13" s="99">
        <v>1</v>
      </c>
      <c r="N13" s="98">
        <v>100</v>
      </c>
      <c r="O13" s="99" t="s">
        <v>118</v>
      </c>
      <c r="P13" s="99" t="s">
        <v>118</v>
      </c>
      <c r="Q13" s="99" t="s">
        <v>118</v>
      </c>
      <c r="R13" s="99">
        <f>C13+F13+I13+L13</f>
        <v>363</v>
      </c>
      <c r="S13" s="99">
        <f>D13+G13+J13+M13</f>
        <v>288</v>
      </c>
      <c r="T13" s="19">
        <f>(S13*100/R13)-100</f>
        <v>-20.661157024793383</v>
      </c>
    </row>
    <row r="14" spans="1:20" ht="94.5" x14ac:dyDescent="0.25">
      <c r="A14" s="8">
        <v>2</v>
      </c>
      <c r="B14" s="4" t="s">
        <v>11</v>
      </c>
      <c r="C14" s="99">
        <v>158</v>
      </c>
      <c r="D14" s="99">
        <v>89</v>
      </c>
      <c r="E14" s="98">
        <f>(D14*100/C14)-100</f>
        <v>-43.670886075949369</v>
      </c>
      <c r="F14" s="99">
        <v>106</v>
      </c>
      <c r="G14" s="99">
        <v>106</v>
      </c>
      <c r="H14" s="98">
        <f t="shared" ref="H14:H24" si="0">(G14*100/F14)-100</f>
        <v>0</v>
      </c>
      <c r="I14" s="99">
        <v>20</v>
      </c>
      <c r="J14" s="99">
        <v>20</v>
      </c>
      <c r="K14" s="98">
        <f t="shared" ref="K14:K20" si="1">(J14*100/I14)-100</f>
        <v>0</v>
      </c>
      <c r="L14" s="99">
        <v>0</v>
      </c>
      <c r="M14" s="99">
        <v>0</v>
      </c>
      <c r="N14" s="98">
        <v>100</v>
      </c>
      <c r="O14" s="99" t="s">
        <v>118</v>
      </c>
      <c r="P14" s="99" t="s">
        <v>118</v>
      </c>
      <c r="Q14" s="99" t="s">
        <v>118</v>
      </c>
      <c r="R14" s="99">
        <f>C14+F14+I14+L14</f>
        <v>284</v>
      </c>
      <c r="S14" s="99">
        <f>D14+G14+J14+M14</f>
        <v>215</v>
      </c>
      <c r="T14" s="19">
        <f t="shared" ref="T14:T24" si="2">(S14*100/R14)-100</f>
        <v>-24.295774647887328</v>
      </c>
    </row>
    <row r="15" spans="1:20" ht="178.5" customHeight="1" x14ac:dyDescent="0.25">
      <c r="A15" s="8">
        <v>3</v>
      </c>
      <c r="B15" s="4" t="s">
        <v>12</v>
      </c>
      <c r="C15" s="99" t="s">
        <v>118</v>
      </c>
      <c r="D15" s="99" t="s">
        <v>118</v>
      </c>
      <c r="E15" s="99" t="s">
        <v>118</v>
      </c>
      <c r="F15" s="99" t="s">
        <v>118</v>
      </c>
      <c r="G15" s="99" t="s">
        <v>118</v>
      </c>
      <c r="H15" s="99" t="s">
        <v>118</v>
      </c>
      <c r="I15" s="99" t="s">
        <v>118</v>
      </c>
      <c r="J15" s="99" t="s">
        <v>118</v>
      </c>
      <c r="K15" s="99" t="s">
        <v>118</v>
      </c>
      <c r="L15" s="99" t="s">
        <v>118</v>
      </c>
      <c r="M15" s="99" t="s">
        <v>118</v>
      </c>
      <c r="N15" s="99" t="s">
        <v>118</v>
      </c>
      <c r="O15" s="99" t="s">
        <v>118</v>
      </c>
      <c r="P15" s="99" t="s">
        <v>118</v>
      </c>
      <c r="Q15" s="99" t="s">
        <v>118</v>
      </c>
      <c r="R15" s="99" t="s">
        <v>118</v>
      </c>
      <c r="S15" s="99" t="s">
        <v>118</v>
      </c>
      <c r="T15" s="8" t="s">
        <v>118</v>
      </c>
    </row>
    <row r="16" spans="1:20" x14ac:dyDescent="0.25">
      <c r="A16" s="10" t="s">
        <v>14</v>
      </c>
      <c r="B16" s="4" t="s">
        <v>13</v>
      </c>
      <c r="C16" s="99" t="s">
        <v>118</v>
      </c>
      <c r="D16" s="99" t="s">
        <v>118</v>
      </c>
      <c r="E16" s="99" t="s">
        <v>118</v>
      </c>
      <c r="F16" s="99" t="s">
        <v>118</v>
      </c>
      <c r="G16" s="99" t="s">
        <v>118</v>
      </c>
      <c r="H16" s="99" t="s">
        <v>118</v>
      </c>
      <c r="I16" s="99" t="s">
        <v>118</v>
      </c>
      <c r="J16" s="99" t="s">
        <v>118</v>
      </c>
      <c r="K16" s="99" t="s">
        <v>118</v>
      </c>
      <c r="L16" s="99" t="s">
        <v>118</v>
      </c>
      <c r="M16" s="99" t="s">
        <v>118</v>
      </c>
      <c r="N16" s="99" t="s">
        <v>118</v>
      </c>
      <c r="O16" s="99" t="s">
        <v>118</v>
      </c>
      <c r="P16" s="99" t="s">
        <v>118</v>
      </c>
      <c r="Q16" s="99" t="s">
        <v>118</v>
      </c>
      <c r="R16" s="99" t="s">
        <v>118</v>
      </c>
      <c r="S16" s="99" t="s">
        <v>118</v>
      </c>
      <c r="T16" s="8" t="s">
        <v>118</v>
      </c>
    </row>
    <row r="17" spans="1:20" x14ac:dyDescent="0.25">
      <c r="A17" s="10" t="s">
        <v>15</v>
      </c>
      <c r="B17" s="4" t="s">
        <v>16</v>
      </c>
      <c r="C17" s="99" t="s">
        <v>118</v>
      </c>
      <c r="D17" s="99" t="s">
        <v>118</v>
      </c>
      <c r="E17" s="99" t="s">
        <v>118</v>
      </c>
      <c r="F17" s="99" t="s">
        <v>118</v>
      </c>
      <c r="G17" s="99" t="s">
        <v>118</v>
      </c>
      <c r="H17" s="99" t="s">
        <v>118</v>
      </c>
      <c r="I17" s="99" t="s">
        <v>118</v>
      </c>
      <c r="J17" s="99" t="s">
        <v>118</v>
      </c>
      <c r="K17" s="99" t="s">
        <v>118</v>
      </c>
      <c r="L17" s="99" t="s">
        <v>118</v>
      </c>
      <c r="M17" s="99" t="s">
        <v>118</v>
      </c>
      <c r="N17" s="99" t="s">
        <v>118</v>
      </c>
      <c r="O17" s="99" t="s">
        <v>118</v>
      </c>
      <c r="P17" s="99" t="s">
        <v>118</v>
      </c>
      <c r="Q17" s="99" t="s">
        <v>118</v>
      </c>
      <c r="R17" s="99" t="s">
        <v>118</v>
      </c>
      <c r="S17" s="99" t="s">
        <v>118</v>
      </c>
      <c r="T17" s="8" t="s">
        <v>118</v>
      </c>
    </row>
    <row r="18" spans="1:20" ht="94.5" x14ac:dyDescent="0.25">
      <c r="A18" s="8">
        <v>4</v>
      </c>
      <c r="B18" s="4" t="s">
        <v>120</v>
      </c>
      <c r="C18" s="99">
        <v>10</v>
      </c>
      <c r="D18" s="99">
        <v>10</v>
      </c>
      <c r="E18" s="98">
        <f t="shared" ref="E18:E24" si="3">(D18*100/C18)-100</f>
        <v>0</v>
      </c>
      <c r="F18" s="99">
        <v>10</v>
      </c>
      <c r="G18" s="99">
        <v>10</v>
      </c>
      <c r="H18" s="98">
        <f t="shared" si="0"/>
        <v>0</v>
      </c>
      <c r="I18" s="99">
        <v>16</v>
      </c>
      <c r="J18" s="99">
        <v>16</v>
      </c>
      <c r="K18" s="98">
        <f t="shared" si="1"/>
        <v>0</v>
      </c>
      <c r="L18" s="99">
        <v>0</v>
      </c>
      <c r="M18" s="99">
        <v>0</v>
      </c>
      <c r="N18" s="98">
        <v>100</v>
      </c>
      <c r="O18" s="99" t="s">
        <v>118</v>
      </c>
      <c r="P18" s="99" t="s">
        <v>118</v>
      </c>
      <c r="Q18" s="99" t="s">
        <v>118</v>
      </c>
      <c r="R18" s="99">
        <v>33</v>
      </c>
      <c r="S18" s="99">
        <v>33</v>
      </c>
      <c r="T18" s="19">
        <f t="shared" si="2"/>
        <v>0</v>
      </c>
    </row>
    <row r="19" spans="1:20" ht="63" x14ac:dyDescent="0.25">
      <c r="A19" s="8">
        <v>5</v>
      </c>
      <c r="B19" s="4" t="s">
        <v>17</v>
      </c>
      <c r="C19" s="99">
        <v>141</v>
      </c>
      <c r="D19" s="99">
        <v>69</v>
      </c>
      <c r="E19" s="98">
        <f t="shared" si="3"/>
        <v>-51.063829787234042</v>
      </c>
      <c r="F19" s="99">
        <v>96</v>
      </c>
      <c r="G19" s="99">
        <v>126</v>
      </c>
      <c r="H19" s="98">
        <f t="shared" si="0"/>
        <v>31.25</v>
      </c>
      <c r="I19" s="99">
        <v>12</v>
      </c>
      <c r="J19" s="99">
        <v>21</v>
      </c>
      <c r="K19" s="98">
        <f t="shared" si="1"/>
        <v>75</v>
      </c>
      <c r="L19" s="99">
        <v>0</v>
      </c>
      <c r="M19" s="99">
        <v>0</v>
      </c>
      <c r="N19" s="99">
        <v>100</v>
      </c>
      <c r="O19" s="99" t="s">
        <v>118</v>
      </c>
      <c r="P19" s="99" t="s">
        <v>118</v>
      </c>
      <c r="Q19" s="99" t="s">
        <v>118</v>
      </c>
      <c r="R19" s="99">
        <f>C19+F19+I19+L19</f>
        <v>249</v>
      </c>
      <c r="S19" s="99">
        <f>D19+G19+J19+M19</f>
        <v>216</v>
      </c>
      <c r="T19" s="19">
        <f t="shared" si="2"/>
        <v>-13.253012048192772</v>
      </c>
    </row>
    <row r="20" spans="1:20" ht="63" x14ac:dyDescent="0.25">
      <c r="A20" s="8">
        <v>6</v>
      </c>
      <c r="B20" s="4" t="s">
        <v>18</v>
      </c>
      <c r="C20" s="99">
        <v>97</v>
      </c>
      <c r="D20" s="99">
        <v>25</v>
      </c>
      <c r="E20" s="98">
        <f t="shared" si="3"/>
        <v>-74.226804123711332</v>
      </c>
      <c r="F20" s="99">
        <v>63</v>
      </c>
      <c r="G20" s="99">
        <v>94</v>
      </c>
      <c r="H20" s="98">
        <f t="shared" si="0"/>
        <v>49.206349206349216</v>
      </c>
      <c r="I20" s="99">
        <v>1</v>
      </c>
      <c r="J20" s="99">
        <v>4</v>
      </c>
      <c r="K20" s="98">
        <f t="shared" si="1"/>
        <v>300</v>
      </c>
      <c r="L20" s="99">
        <v>0</v>
      </c>
      <c r="M20" s="99">
        <v>0</v>
      </c>
      <c r="N20" s="99">
        <v>0</v>
      </c>
      <c r="O20" s="99" t="s">
        <v>118</v>
      </c>
      <c r="P20" s="99" t="s">
        <v>118</v>
      </c>
      <c r="Q20" s="99" t="s">
        <v>118</v>
      </c>
      <c r="R20" s="99">
        <f t="shared" ref="R20:S24" si="4">C20+F20+I20</f>
        <v>161</v>
      </c>
      <c r="S20" s="99">
        <f t="shared" si="4"/>
        <v>123</v>
      </c>
      <c r="T20" s="19">
        <f t="shared" si="2"/>
        <v>-23.602484472049696</v>
      </c>
    </row>
    <row r="21" spans="1:20" ht="141.75" x14ac:dyDescent="0.25">
      <c r="A21" s="8">
        <v>7</v>
      </c>
      <c r="B21" s="4" t="s">
        <v>19</v>
      </c>
      <c r="C21" s="99" t="s">
        <v>118</v>
      </c>
      <c r="D21" s="99" t="s">
        <v>118</v>
      </c>
      <c r="E21" s="99" t="s">
        <v>118</v>
      </c>
      <c r="F21" s="99" t="s">
        <v>118</v>
      </c>
      <c r="G21" s="99" t="s">
        <v>118</v>
      </c>
      <c r="H21" s="99" t="s">
        <v>118</v>
      </c>
      <c r="I21" s="99" t="s">
        <v>118</v>
      </c>
      <c r="J21" s="99" t="s">
        <v>118</v>
      </c>
      <c r="K21" s="99" t="s">
        <v>118</v>
      </c>
      <c r="L21" s="99" t="s">
        <v>118</v>
      </c>
      <c r="M21" s="99" t="s">
        <v>118</v>
      </c>
      <c r="N21" s="99" t="s">
        <v>118</v>
      </c>
      <c r="O21" s="99" t="s">
        <v>118</v>
      </c>
      <c r="P21" s="99" t="s">
        <v>118</v>
      </c>
      <c r="Q21" s="99" t="s">
        <v>118</v>
      </c>
      <c r="R21" s="99" t="s">
        <v>118</v>
      </c>
      <c r="S21" s="99" t="s">
        <v>118</v>
      </c>
      <c r="T21" s="8" t="s">
        <v>118</v>
      </c>
    </row>
    <row r="22" spans="1:20" x14ac:dyDescent="0.25">
      <c r="A22" s="10" t="s">
        <v>20</v>
      </c>
      <c r="B22" s="4" t="s">
        <v>13</v>
      </c>
      <c r="C22" s="99" t="s">
        <v>118</v>
      </c>
      <c r="D22" s="99" t="s">
        <v>118</v>
      </c>
      <c r="E22" s="99" t="s">
        <v>118</v>
      </c>
      <c r="F22" s="99" t="s">
        <v>118</v>
      </c>
      <c r="G22" s="99" t="s">
        <v>118</v>
      </c>
      <c r="H22" s="99" t="s">
        <v>118</v>
      </c>
      <c r="I22" s="99" t="s">
        <v>118</v>
      </c>
      <c r="J22" s="99" t="s">
        <v>118</v>
      </c>
      <c r="K22" s="99" t="s">
        <v>118</v>
      </c>
      <c r="L22" s="99" t="s">
        <v>118</v>
      </c>
      <c r="M22" s="99" t="s">
        <v>118</v>
      </c>
      <c r="N22" s="99" t="s">
        <v>118</v>
      </c>
      <c r="O22" s="99" t="s">
        <v>118</v>
      </c>
      <c r="P22" s="99" t="s">
        <v>118</v>
      </c>
      <c r="Q22" s="99" t="s">
        <v>118</v>
      </c>
      <c r="R22" s="99" t="s">
        <v>118</v>
      </c>
      <c r="S22" s="99" t="s">
        <v>118</v>
      </c>
      <c r="T22" s="8" t="s">
        <v>118</v>
      </c>
    </row>
    <row r="23" spans="1:20" x14ac:dyDescent="0.25">
      <c r="A23" s="10" t="s">
        <v>21</v>
      </c>
      <c r="B23" s="4" t="s">
        <v>22</v>
      </c>
      <c r="C23" s="99" t="s">
        <v>118</v>
      </c>
      <c r="D23" s="99" t="s">
        <v>118</v>
      </c>
      <c r="E23" s="99" t="s">
        <v>118</v>
      </c>
      <c r="F23" s="99" t="s">
        <v>118</v>
      </c>
      <c r="G23" s="99" t="s">
        <v>118</v>
      </c>
      <c r="H23" s="99" t="s">
        <v>118</v>
      </c>
      <c r="I23" s="99" t="s">
        <v>118</v>
      </c>
      <c r="J23" s="99" t="s">
        <v>118</v>
      </c>
      <c r="K23" s="99" t="s">
        <v>118</v>
      </c>
      <c r="L23" s="99" t="s">
        <v>118</v>
      </c>
      <c r="M23" s="99" t="s">
        <v>118</v>
      </c>
      <c r="N23" s="99" t="s">
        <v>118</v>
      </c>
      <c r="O23" s="99" t="s">
        <v>118</v>
      </c>
      <c r="P23" s="99" t="s">
        <v>118</v>
      </c>
      <c r="Q23" s="99" t="s">
        <v>118</v>
      </c>
      <c r="R23" s="99" t="s">
        <v>118</v>
      </c>
      <c r="S23" s="99" t="s">
        <v>118</v>
      </c>
      <c r="T23" s="8" t="s">
        <v>118</v>
      </c>
    </row>
    <row r="24" spans="1:20" ht="78.75" x14ac:dyDescent="0.25">
      <c r="A24" s="8">
        <v>8</v>
      </c>
      <c r="B24" s="5" t="s">
        <v>119</v>
      </c>
      <c r="C24" s="99">
        <v>75</v>
      </c>
      <c r="D24" s="99">
        <v>75</v>
      </c>
      <c r="E24" s="98">
        <f t="shared" si="3"/>
        <v>0</v>
      </c>
      <c r="F24" s="99">
        <v>82</v>
      </c>
      <c r="G24" s="99">
        <v>82</v>
      </c>
      <c r="H24" s="98">
        <f t="shared" si="0"/>
        <v>0</v>
      </c>
      <c r="I24" s="99">
        <v>178</v>
      </c>
      <c r="J24" s="99">
        <v>178</v>
      </c>
      <c r="K24" s="98">
        <v>0</v>
      </c>
      <c r="L24" s="99" t="s">
        <v>118</v>
      </c>
      <c r="M24" s="99" t="s">
        <v>118</v>
      </c>
      <c r="N24" s="99" t="s">
        <v>118</v>
      </c>
      <c r="O24" s="99" t="s">
        <v>118</v>
      </c>
      <c r="P24" s="99" t="s">
        <v>118</v>
      </c>
      <c r="Q24" s="99" t="s">
        <v>118</v>
      </c>
      <c r="R24" s="99">
        <f t="shared" si="4"/>
        <v>335</v>
      </c>
      <c r="S24" s="99">
        <f t="shared" si="4"/>
        <v>335</v>
      </c>
      <c r="T24" s="19">
        <f t="shared" si="2"/>
        <v>0</v>
      </c>
    </row>
  </sheetData>
  <mergeCells count="16">
    <mergeCell ref="R10:R11"/>
    <mergeCell ref="S10:S11"/>
    <mergeCell ref="T10:T11"/>
    <mergeCell ref="A3:M3"/>
    <mergeCell ref="A4:M4"/>
    <mergeCell ref="A5:M5"/>
    <mergeCell ref="A6:M6"/>
    <mergeCell ref="B9:B11"/>
    <mergeCell ref="A9:A11"/>
    <mergeCell ref="C9:Q9"/>
    <mergeCell ref="C10:E10"/>
    <mergeCell ref="F10:H10"/>
    <mergeCell ref="I10:K10"/>
    <mergeCell ref="L10:N10"/>
    <mergeCell ref="O10:Q10"/>
    <mergeCell ref="R9:T9"/>
  </mergeCells>
  <hyperlinks>
    <hyperlink ref="A7" r:id="rId1" location="ixzz5ULYhOhf4" display="http://base.garant.ru/71111004/ - ixzz5ULYhOhf4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"/>
  <sheetViews>
    <sheetView zoomScale="120" zoomScaleNormal="120" workbookViewId="0">
      <selection activeCell="I17" sqref="I17"/>
    </sheetView>
  </sheetViews>
  <sheetFormatPr defaultRowHeight="15.75" x14ac:dyDescent="0.25"/>
  <cols>
    <col min="1" max="11" width="9.140625" style="2"/>
    <col min="12" max="12" width="1.85546875" style="2" customWidth="1"/>
    <col min="13" max="15" width="9.140625" style="2" hidden="1" customWidth="1"/>
    <col min="16" max="16" width="7.7109375" style="2" hidden="1" customWidth="1"/>
    <col min="17" max="17" width="9.140625" style="2" hidden="1" customWidth="1"/>
    <col min="18" max="16384" width="9.140625" style="2"/>
  </cols>
  <sheetData>
    <row r="1" spans="1:18" ht="59.25" customHeight="1" x14ac:dyDescent="0.25">
      <c r="A1" s="199" t="s">
        <v>170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8" ht="58.5" customHeight="1" x14ac:dyDescent="0.25">
      <c r="A2" s="205" t="s">
        <v>125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</sheetData>
  <mergeCells count="2">
    <mergeCell ref="A1:R1"/>
    <mergeCell ref="A2:Q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7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9" sqref="V9"/>
    </sheetView>
  </sheetViews>
  <sheetFormatPr defaultRowHeight="15" x14ac:dyDescent="0.25"/>
  <cols>
    <col min="1" max="1" width="10.85546875" style="1" bestFit="1" customWidth="1"/>
    <col min="2" max="2" width="29.28515625" style="1" customWidth="1"/>
    <col min="3" max="5" width="12.28515625" style="1" customWidth="1"/>
    <col min="6" max="8" width="12.7109375" style="59" customWidth="1"/>
    <col min="9" max="11" width="12" style="1" customWidth="1"/>
    <col min="12" max="14" width="12.28515625" style="1" customWidth="1"/>
    <col min="15" max="17" width="12.140625" style="1" customWidth="1"/>
    <col min="18" max="16384" width="9.140625" style="1"/>
  </cols>
  <sheetData>
    <row r="1" spans="1:17" ht="49.5" customHeight="1" x14ac:dyDescent="0.25">
      <c r="A1" s="206" t="s">
        <v>62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3" spans="1:17" s="2" customFormat="1" ht="28.5" customHeight="1" x14ac:dyDescent="0.25">
      <c r="A3" s="147" t="s">
        <v>1</v>
      </c>
      <c r="B3" s="196" t="s">
        <v>23</v>
      </c>
      <c r="C3" s="150" t="s">
        <v>24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2"/>
    </row>
    <row r="4" spans="1:17" s="2" customFormat="1" ht="34.5" customHeight="1" x14ac:dyDescent="0.25">
      <c r="A4" s="148"/>
      <c r="B4" s="207"/>
      <c r="C4" s="150" t="s">
        <v>25</v>
      </c>
      <c r="D4" s="151"/>
      <c r="E4" s="152"/>
      <c r="F4" s="208" t="s">
        <v>26</v>
      </c>
      <c r="G4" s="209"/>
      <c r="H4" s="210"/>
      <c r="I4" s="156" t="s">
        <v>27</v>
      </c>
      <c r="J4" s="157"/>
      <c r="K4" s="158"/>
      <c r="L4" s="156" t="s">
        <v>124</v>
      </c>
      <c r="M4" s="157"/>
      <c r="N4" s="158"/>
      <c r="O4" s="153" t="s">
        <v>28</v>
      </c>
      <c r="P4" s="154"/>
      <c r="Q4" s="155"/>
    </row>
    <row r="5" spans="1:17" s="2" customFormat="1" ht="60" customHeight="1" x14ac:dyDescent="0.25">
      <c r="A5" s="149"/>
      <c r="B5" s="197"/>
      <c r="C5" s="28">
        <v>2023</v>
      </c>
      <c r="D5" s="28">
        <v>2024</v>
      </c>
      <c r="E5" s="105" t="s">
        <v>3</v>
      </c>
      <c r="F5" s="58">
        <v>2023</v>
      </c>
      <c r="G5" s="58">
        <v>2024</v>
      </c>
      <c r="H5" s="44" t="s">
        <v>3</v>
      </c>
      <c r="I5" s="28">
        <v>2023</v>
      </c>
      <c r="J5" s="28">
        <v>2024</v>
      </c>
      <c r="K5" s="105" t="s">
        <v>3</v>
      </c>
      <c r="L5" s="28">
        <v>2023</v>
      </c>
      <c r="M5" s="28">
        <v>2024</v>
      </c>
      <c r="N5" s="105" t="s">
        <v>3</v>
      </c>
      <c r="O5" s="28">
        <v>2023</v>
      </c>
      <c r="P5" s="28">
        <v>2024</v>
      </c>
      <c r="Q5" s="105" t="s">
        <v>3</v>
      </c>
    </row>
    <row r="6" spans="1:17" s="2" customFormat="1" ht="15.75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20">
        <v>6</v>
      </c>
      <c r="G6" s="20">
        <v>7</v>
      </c>
      <c r="H6" s="20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</row>
    <row r="7" spans="1:17" ht="30" x14ac:dyDescent="0.25">
      <c r="A7" s="54">
        <v>1</v>
      </c>
      <c r="B7" s="55" t="s">
        <v>29</v>
      </c>
      <c r="C7" s="54">
        <f>SUM(C8:C13)</f>
        <v>635</v>
      </c>
      <c r="D7" s="56">
        <f>SUM(D8:D13)</f>
        <v>358</v>
      </c>
      <c r="E7" s="56">
        <f>(D7*100/C7)-100</f>
        <v>-43.622047244094489</v>
      </c>
      <c r="F7" s="54">
        <f>SUM(F8:F13)</f>
        <v>0</v>
      </c>
      <c r="G7" s="54">
        <f>SUM(G8:G13)</f>
        <v>0</v>
      </c>
      <c r="H7" s="56" t="e">
        <f>(G7*100/F7)-100</f>
        <v>#DIV/0!</v>
      </c>
      <c r="I7" s="101">
        <f>SUM(I8:I13)</f>
        <v>345</v>
      </c>
      <c r="J7" s="101">
        <f>SUM(J8:J13)</f>
        <v>376</v>
      </c>
      <c r="K7" s="56">
        <f>(J7*100/I7)-100</f>
        <v>8.9855072463768124</v>
      </c>
      <c r="L7" s="54">
        <f>SUM(L8:L13)</f>
        <v>0</v>
      </c>
      <c r="M7" s="54">
        <f>SUM(M8:M13)</f>
        <v>0</v>
      </c>
      <c r="N7" s="56" t="e">
        <f>(M7*100/L7)-100</f>
        <v>#DIV/0!</v>
      </c>
      <c r="O7" s="54">
        <v>0</v>
      </c>
      <c r="P7" s="54">
        <v>0</v>
      </c>
      <c r="Q7" s="56">
        <v>0</v>
      </c>
    </row>
    <row r="8" spans="1:17" ht="30" x14ac:dyDescent="0.25">
      <c r="A8" s="10" t="s">
        <v>30</v>
      </c>
      <c r="B8" s="12" t="s">
        <v>32</v>
      </c>
      <c r="C8" s="102">
        <v>0</v>
      </c>
      <c r="D8" s="102">
        <v>0</v>
      </c>
      <c r="E8" s="46">
        <v>0</v>
      </c>
      <c r="F8" s="102">
        <v>0</v>
      </c>
      <c r="G8" s="102">
        <v>0</v>
      </c>
      <c r="H8" s="48">
        <v>0</v>
      </c>
      <c r="I8" s="102">
        <v>0</v>
      </c>
      <c r="J8" s="102">
        <v>0</v>
      </c>
      <c r="K8" s="46">
        <v>0</v>
      </c>
      <c r="L8" s="102">
        <v>0</v>
      </c>
      <c r="M8" s="102">
        <v>0</v>
      </c>
      <c r="N8" s="48">
        <v>0</v>
      </c>
      <c r="O8" s="106">
        <v>0</v>
      </c>
      <c r="P8" s="106">
        <v>0</v>
      </c>
      <c r="Q8" s="46">
        <v>0</v>
      </c>
    </row>
    <row r="9" spans="1:17" ht="45" x14ac:dyDescent="0.25">
      <c r="A9" s="10" t="s">
        <v>31</v>
      </c>
      <c r="B9" s="12" t="s">
        <v>33</v>
      </c>
      <c r="C9" s="102">
        <v>152</v>
      </c>
      <c r="D9" s="102">
        <v>105</v>
      </c>
      <c r="E9" s="46">
        <f t="shared" ref="E9:E26" si="0">(D9*100/C9)-100</f>
        <v>-30.921052631578945</v>
      </c>
      <c r="F9" s="102">
        <v>0</v>
      </c>
      <c r="G9" s="102">
        <v>0</v>
      </c>
      <c r="H9" s="48" t="e">
        <f>(G9*100/F9)-100</f>
        <v>#DIV/0!</v>
      </c>
      <c r="I9" s="102">
        <v>204</v>
      </c>
      <c r="J9" s="102">
        <v>297</v>
      </c>
      <c r="K9" s="48">
        <f>(J9*100/I9)-100</f>
        <v>45.588235294117652</v>
      </c>
      <c r="L9" s="102">
        <v>0</v>
      </c>
      <c r="M9" s="102">
        <v>0</v>
      </c>
      <c r="N9" s="115">
        <v>0</v>
      </c>
      <c r="O9" s="106">
        <v>0</v>
      </c>
      <c r="P9" s="106">
        <v>0</v>
      </c>
      <c r="Q9" s="46">
        <v>0</v>
      </c>
    </row>
    <row r="10" spans="1:17" s="119" customFormat="1" ht="30" x14ac:dyDescent="0.25">
      <c r="A10" s="116" t="s">
        <v>34</v>
      </c>
      <c r="B10" s="117" t="s">
        <v>35</v>
      </c>
      <c r="C10" s="102">
        <v>372</v>
      </c>
      <c r="D10" s="102">
        <v>163</v>
      </c>
      <c r="E10" s="118">
        <f t="shared" si="0"/>
        <v>-56.182795698924728</v>
      </c>
      <c r="F10" s="102">
        <v>0</v>
      </c>
      <c r="G10" s="102">
        <v>0</v>
      </c>
      <c r="H10" s="118">
        <v>0</v>
      </c>
      <c r="I10" s="102">
        <v>141</v>
      </c>
      <c r="J10" s="102">
        <v>79</v>
      </c>
      <c r="K10" s="118">
        <f>(J10*100/I10)-100</f>
        <v>-43.971631205673759</v>
      </c>
      <c r="L10" s="102">
        <v>0</v>
      </c>
      <c r="M10" s="102">
        <v>0</v>
      </c>
      <c r="N10" s="118">
        <v>0</v>
      </c>
      <c r="O10" s="102">
        <v>0</v>
      </c>
      <c r="P10" s="102">
        <v>0</v>
      </c>
      <c r="Q10" s="118">
        <v>0</v>
      </c>
    </row>
    <row r="11" spans="1:17" ht="15.75" x14ac:dyDescent="0.25">
      <c r="A11" s="10" t="s">
        <v>37</v>
      </c>
      <c r="B11" s="12" t="s">
        <v>36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48">
        <v>0</v>
      </c>
      <c r="I11" s="102">
        <v>0</v>
      </c>
      <c r="J11" s="102">
        <v>0</v>
      </c>
      <c r="K11" s="118">
        <v>0</v>
      </c>
      <c r="L11" s="102">
        <v>0</v>
      </c>
      <c r="M11" s="102">
        <v>0</v>
      </c>
      <c r="N11" s="48">
        <v>0</v>
      </c>
      <c r="O11" s="106">
        <v>0</v>
      </c>
      <c r="P11" s="106">
        <v>0</v>
      </c>
      <c r="Q11" s="46">
        <v>0</v>
      </c>
    </row>
    <row r="12" spans="1:17" ht="30" x14ac:dyDescent="0.25">
      <c r="A12" s="10" t="s">
        <v>38</v>
      </c>
      <c r="B12" s="12" t="s">
        <v>41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48">
        <v>0</v>
      </c>
      <c r="I12" s="102">
        <v>0</v>
      </c>
      <c r="J12" s="102">
        <v>0</v>
      </c>
      <c r="K12" s="118">
        <v>0</v>
      </c>
      <c r="L12" s="102">
        <v>0</v>
      </c>
      <c r="M12" s="102">
        <v>0</v>
      </c>
      <c r="N12" s="48">
        <v>0</v>
      </c>
      <c r="O12" s="106">
        <v>0</v>
      </c>
      <c r="P12" s="106">
        <v>0</v>
      </c>
      <c r="Q12" s="46">
        <v>0</v>
      </c>
    </row>
    <row r="13" spans="1:17" ht="75" x14ac:dyDescent="0.25">
      <c r="A13" s="10" t="s">
        <v>39</v>
      </c>
      <c r="B13" s="12" t="s">
        <v>571</v>
      </c>
      <c r="C13" s="102">
        <v>111</v>
      </c>
      <c r="D13" s="102">
        <v>90</v>
      </c>
      <c r="E13" s="46">
        <f t="shared" si="0"/>
        <v>-18.918918918918919</v>
      </c>
      <c r="F13" s="102">
        <v>0</v>
      </c>
      <c r="G13" s="102">
        <v>0</v>
      </c>
      <c r="H13" s="48">
        <v>100</v>
      </c>
      <c r="I13" s="102">
        <v>0</v>
      </c>
      <c r="J13" s="102">
        <v>0</v>
      </c>
      <c r="K13" s="118">
        <v>0</v>
      </c>
      <c r="L13" s="102">
        <v>0</v>
      </c>
      <c r="M13" s="102">
        <v>0</v>
      </c>
      <c r="N13" s="48">
        <v>0</v>
      </c>
      <c r="O13" s="106">
        <v>0</v>
      </c>
      <c r="P13" s="106">
        <v>0</v>
      </c>
      <c r="Q13" s="46">
        <v>0</v>
      </c>
    </row>
    <row r="14" spans="1:17" ht="15.75" x14ac:dyDescent="0.25">
      <c r="A14" s="57" t="s">
        <v>40</v>
      </c>
      <c r="B14" s="55" t="s">
        <v>43</v>
      </c>
      <c r="C14" s="54">
        <f>SUM(C15:C22)</f>
        <v>0</v>
      </c>
      <c r="D14" s="54">
        <f>SUM(D15:D22)</f>
        <v>0</v>
      </c>
      <c r="E14" s="56">
        <v>0</v>
      </c>
      <c r="F14" s="54">
        <f>SUM(F15:F22)</f>
        <v>0</v>
      </c>
      <c r="G14" s="54">
        <f>SUM(G15:G22)</f>
        <v>0</v>
      </c>
      <c r="H14" s="56">
        <v>0</v>
      </c>
      <c r="I14" s="54">
        <f>SUM(I15:I22)</f>
        <v>0</v>
      </c>
      <c r="J14" s="54">
        <f>SUM(J15:J22)</f>
        <v>0</v>
      </c>
      <c r="K14" s="118">
        <v>0</v>
      </c>
      <c r="L14" s="54">
        <v>0</v>
      </c>
      <c r="M14" s="54">
        <v>0</v>
      </c>
      <c r="N14" s="56">
        <v>0</v>
      </c>
      <c r="O14" s="54">
        <v>0</v>
      </c>
      <c r="P14" s="54">
        <v>0</v>
      </c>
      <c r="Q14" s="56">
        <v>0</v>
      </c>
    </row>
    <row r="15" spans="1:17" ht="45" x14ac:dyDescent="0.25">
      <c r="A15" s="10" t="s">
        <v>44</v>
      </c>
      <c r="B15" s="12" t="s">
        <v>45</v>
      </c>
      <c r="C15" s="102">
        <v>0</v>
      </c>
      <c r="D15" s="102">
        <v>0</v>
      </c>
      <c r="E15" s="46">
        <v>0</v>
      </c>
      <c r="F15" s="102">
        <v>0</v>
      </c>
      <c r="G15" s="102">
        <v>0</v>
      </c>
      <c r="H15" s="48">
        <v>0</v>
      </c>
      <c r="I15" s="102">
        <v>0</v>
      </c>
      <c r="J15" s="102">
        <v>0</v>
      </c>
      <c r="K15" s="118">
        <v>0</v>
      </c>
      <c r="L15" s="102">
        <v>0</v>
      </c>
      <c r="M15" s="102">
        <v>0</v>
      </c>
      <c r="N15" s="48">
        <v>0</v>
      </c>
      <c r="O15" s="106">
        <v>0</v>
      </c>
      <c r="P15" s="106">
        <v>0</v>
      </c>
      <c r="Q15" s="46">
        <v>0</v>
      </c>
    </row>
    <row r="16" spans="1:17" ht="30" x14ac:dyDescent="0.25">
      <c r="A16" s="10" t="s">
        <v>47</v>
      </c>
      <c r="B16" s="12" t="s">
        <v>48</v>
      </c>
      <c r="C16" s="102">
        <v>0</v>
      </c>
      <c r="D16" s="102">
        <v>0</v>
      </c>
      <c r="E16" s="46">
        <v>0</v>
      </c>
      <c r="F16" s="102">
        <v>0</v>
      </c>
      <c r="G16" s="102">
        <v>0</v>
      </c>
      <c r="H16" s="48">
        <v>0</v>
      </c>
      <c r="I16" s="102">
        <v>0</v>
      </c>
      <c r="J16" s="102">
        <v>0</v>
      </c>
      <c r="K16" s="118">
        <v>0</v>
      </c>
      <c r="L16" s="102">
        <v>0</v>
      </c>
      <c r="M16" s="102">
        <v>0</v>
      </c>
      <c r="N16" s="48">
        <v>0</v>
      </c>
      <c r="O16" s="106">
        <v>0</v>
      </c>
      <c r="P16" s="106">
        <v>0</v>
      </c>
      <c r="Q16" s="46">
        <v>0</v>
      </c>
    </row>
    <row r="17" spans="1:17" ht="30" x14ac:dyDescent="0.25">
      <c r="A17" s="10" t="s">
        <v>50</v>
      </c>
      <c r="B17" s="12" t="s">
        <v>49</v>
      </c>
      <c r="C17" s="102">
        <v>0</v>
      </c>
      <c r="D17" s="102">
        <v>0</v>
      </c>
      <c r="E17" s="46">
        <v>0</v>
      </c>
      <c r="F17" s="102">
        <v>0</v>
      </c>
      <c r="G17" s="102">
        <v>0</v>
      </c>
      <c r="H17" s="48">
        <v>0</v>
      </c>
      <c r="I17" s="102">
        <v>0</v>
      </c>
      <c r="J17" s="102">
        <v>0</v>
      </c>
      <c r="K17" s="118">
        <v>0</v>
      </c>
      <c r="L17" s="102">
        <v>0</v>
      </c>
      <c r="M17" s="102">
        <v>0</v>
      </c>
      <c r="N17" s="48">
        <v>0</v>
      </c>
      <c r="O17" s="106">
        <v>0</v>
      </c>
      <c r="P17" s="106">
        <v>0</v>
      </c>
      <c r="Q17" s="46">
        <v>0</v>
      </c>
    </row>
    <row r="18" spans="1:17" ht="45" x14ac:dyDescent="0.25">
      <c r="A18" s="10" t="s">
        <v>46</v>
      </c>
      <c r="B18" s="12" t="s">
        <v>33</v>
      </c>
      <c r="C18" s="102">
        <v>0</v>
      </c>
      <c r="D18" s="102">
        <v>0</v>
      </c>
      <c r="E18" s="46">
        <v>0</v>
      </c>
      <c r="F18" s="102">
        <v>0</v>
      </c>
      <c r="G18" s="102">
        <v>0</v>
      </c>
      <c r="H18" s="48">
        <v>0</v>
      </c>
      <c r="I18" s="102">
        <v>0</v>
      </c>
      <c r="J18" s="102">
        <v>0</v>
      </c>
      <c r="K18" s="118">
        <v>0</v>
      </c>
      <c r="L18" s="102">
        <v>0</v>
      </c>
      <c r="M18" s="102">
        <v>0</v>
      </c>
      <c r="N18" s="48">
        <v>0</v>
      </c>
      <c r="O18" s="106">
        <v>0</v>
      </c>
      <c r="P18" s="106">
        <v>0</v>
      </c>
      <c r="Q18" s="46">
        <v>0</v>
      </c>
    </row>
    <row r="19" spans="1:17" s="119" customFormat="1" ht="30" x14ac:dyDescent="0.25">
      <c r="A19" s="116" t="s">
        <v>51</v>
      </c>
      <c r="B19" s="117" t="s">
        <v>35</v>
      </c>
      <c r="C19" s="102">
        <v>0</v>
      </c>
      <c r="D19" s="102">
        <v>0</v>
      </c>
      <c r="E19" s="118">
        <v>0</v>
      </c>
      <c r="F19" s="102">
        <v>0</v>
      </c>
      <c r="G19" s="102">
        <v>0</v>
      </c>
      <c r="H19" s="118">
        <v>0</v>
      </c>
      <c r="I19" s="102">
        <v>0</v>
      </c>
      <c r="J19" s="102">
        <v>0</v>
      </c>
      <c r="K19" s="118">
        <v>0</v>
      </c>
      <c r="L19" s="102">
        <v>0</v>
      </c>
      <c r="M19" s="102">
        <v>0</v>
      </c>
      <c r="N19" s="118">
        <v>0</v>
      </c>
      <c r="O19" s="102">
        <v>0</v>
      </c>
      <c r="P19" s="102">
        <v>0</v>
      </c>
      <c r="Q19" s="118">
        <v>0</v>
      </c>
    </row>
    <row r="20" spans="1:17" ht="15.75" x14ac:dyDescent="0.25">
      <c r="A20" s="10" t="s">
        <v>52</v>
      </c>
      <c r="B20" s="12" t="s">
        <v>36</v>
      </c>
      <c r="C20" s="102">
        <v>0</v>
      </c>
      <c r="D20" s="102">
        <v>0</v>
      </c>
      <c r="E20" s="48">
        <v>0</v>
      </c>
      <c r="F20" s="102">
        <v>0</v>
      </c>
      <c r="G20" s="102">
        <v>0</v>
      </c>
      <c r="H20" s="48">
        <v>0</v>
      </c>
      <c r="I20" s="102">
        <v>0</v>
      </c>
      <c r="J20" s="102">
        <v>0</v>
      </c>
      <c r="K20" s="118">
        <v>0</v>
      </c>
      <c r="L20" s="102">
        <v>0</v>
      </c>
      <c r="M20" s="102">
        <v>0</v>
      </c>
      <c r="N20" s="48">
        <v>0</v>
      </c>
      <c r="O20" s="106">
        <v>0</v>
      </c>
      <c r="P20" s="106">
        <v>0</v>
      </c>
      <c r="Q20" s="46">
        <v>0</v>
      </c>
    </row>
    <row r="21" spans="1:17" ht="45" x14ac:dyDescent="0.25">
      <c r="A21" s="10" t="s">
        <v>53</v>
      </c>
      <c r="B21" s="12" t="s">
        <v>54</v>
      </c>
      <c r="C21" s="102">
        <v>0</v>
      </c>
      <c r="D21" s="102">
        <v>0</v>
      </c>
      <c r="E21" s="46">
        <v>0</v>
      </c>
      <c r="F21" s="102">
        <v>0</v>
      </c>
      <c r="G21" s="102">
        <v>0</v>
      </c>
      <c r="H21" s="48">
        <v>0</v>
      </c>
      <c r="I21" s="102">
        <v>0</v>
      </c>
      <c r="J21" s="102">
        <v>0</v>
      </c>
      <c r="K21" s="118">
        <v>0</v>
      </c>
      <c r="L21" s="102">
        <v>0</v>
      </c>
      <c r="M21" s="102">
        <v>0</v>
      </c>
      <c r="N21" s="48">
        <v>0</v>
      </c>
      <c r="O21" s="106">
        <v>0</v>
      </c>
      <c r="P21" s="106">
        <v>0</v>
      </c>
      <c r="Q21" s="46">
        <v>0</v>
      </c>
    </row>
    <row r="22" spans="1:17" ht="15.75" x14ac:dyDescent="0.25">
      <c r="A22" s="10" t="s">
        <v>55</v>
      </c>
      <c r="B22" s="12" t="s">
        <v>42</v>
      </c>
      <c r="C22" s="102">
        <v>0</v>
      </c>
      <c r="D22" s="102">
        <v>0</v>
      </c>
      <c r="E22" s="46">
        <v>0</v>
      </c>
      <c r="F22" s="102">
        <v>0</v>
      </c>
      <c r="G22" s="102">
        <v>0</v>
      </c>
      <c r="H22" s="48">
        <v>0</v>
      </c>
      <c r="I22" s="102">
        <v>0</v>
      </c>
      <c r="J22" s="102">
        <v>0</v>
      </c>
      <c r="K22" s="118">
        <v>0</v>
      </c>
      <c r="L22" s="102">
        <v>0</v>
      </c>
      <c r="M22" s="102">
        <v>0</v>
      </c>
      <c r="N22" s="48">
        <v>0</v>
      </c>
      <c r="O22" s="106">
        <v>0</v>
      </c>
      <c r="P22" s="106">
        <v>0</v>
      </c>
      <c r="Q22" s="46">
        <v>0</v>
      </c>
    </row>
    <row r="23" spans="1:17" x14ac:dyDescent="0.25">
      <c r="A23" s="54">
        <v>3</v>
      </c>
      <c r="B23" s="55" t="s">
        <v>56</v>
      </c>
      <c r="C23" s="54">
        <f>SUM(C24:C27)</f>
        <v>591</v>
      </c>
      <c r="D23" s="54">
        <f>SUM(D24:D27)</f>
        <v>358</v>
      </c>
      <c r="E23" s="56">
        <f t="shared" si="0"/>
        <v>-39.424703891708965</v>
      </c>
      <c r="F23" s="54">
        <f>SUM(F24:F27)</f>
        <v>0</v>
      </c>
      <c r="G23" s="54">
        <f>SUM(G24:G27)</f>
        <v>0</v>
      </c>
      <c r="H23" s="56">
        <v>0</v>
      </c>
      <c r="I23" s="54">
        <f>SUM(I24:I27)</f>
        <v>331</v>
      </c>
      <c r="J23" s="54">
        <f>SUM(J24:J27)</f>
        <v>376</v>
      </c>
      <c r="K23" s="118">
        <f t="shared" ref="K23:K26" si="1">(J23*100/I23)-100</f>
        <v>13.595166163141997</v>
      </c>
      <c r="L23" s="54">
        <f>SUM(L24:L27)</f>
        <v>0</v>
      </c>
      <c r="M23" s="54">
        <f>SUM(M24:M27)</f>
        <v>0</v>
      </c>
      <c r="N23" s="56">
        <v>0</v>
      </c>
      <c r="O23" s="54">
        <v>0</v>
      </c>
      <c r="P23" s="54">
        <v>0</v>
      </c>
      <c r="Q23" s="56">
        <v>0</v>
      </c>
    </row>
    <row r="24" spans="1:17" ht="30" x14ac:dyDescent="0.25">
      <c r="A24" s="10" t="s">
        <v>14</v>
      </c>
      <c r="B24" s="12" t="s">
        <v>57</v>
      </c>
      <c r="C24" s="102">
        <v>152</v>
      </c>
      <c r="D24" s="102">
        <v>105</v>
      </c>
      <c r="E24" s="46">
        <f t="shared" si="0"/>
        <v>-30.921052631578945</v>
      </c>
      <c r="F24" s="102">
        <v>0</v>
      </c>
      <c r="G24" s="102">
        <v>0</v>
      </c>
      <c r="H24" s="48">
        <v>0</v>
      </c>
      <c r="I24" s="102">
        <v>204</v>
      </c>
      <c r="J24" s="102">
        <v>297</v>
      </c>
      <c r="K24" s="118">
        <f t="shared" si="1"/>
        <v>45.588235294117652</v>
      </c>
      <c r="L24" s="102">
        <v>0</v>
      </c>
      <c r="M24" s="102">
        <v>0</v>
      </c>
      <c r="N24" s="48">
        <v>0</v>
      </c>
      <c r="O24" s="106">
        <v>0</v>
      </c>
      <c r="P24" s="106">
        <v>0</v>
      </c>
      <c r="Q24" s="46">
        <v>0</v>
      </c>
    </row>
    <row r="25" spans="1:17" ht="45" customHeight="1" x14ac:dyDescent="0.25">
      <c r="A25" s="10" t="s">
        <v>15</v>
      </c>
      <c r="B25" s="49" t="s">
        <v>58</v>
      </c>
      <c r="C25" s="102">
        <v>0</v>
      </c>
      <c r="D25" s="102">
        <v>0</v>
      </c>
      <c r="E25" s="46">
        <v>0</v>
      </c>
      <c r="F25" s="102">
        <v>0</v>
      </c>
      <c r="G25" s="102">
        <v>0</v>
      </c>
      <c r="H25" s="48">
        <v>0</v>
      </c>
      <c r="I25" s="102">
        <v>0</v>
      </c>
      <c r="J25" s="102">
        <v>0</v>
      </c>
      <c r="K25" s="118">
        <v>0</v>
      </c>
      <c r="L25" s="102">
        <v>0</v>
      </c>
      <c r="M25" s="102">
        <v>0</v>
      </c>
      <c r="N25" s="48">
        <v>0</v>
      </c>
      <c r="O25" s="106">
        <v>0</v>
      </c>
      <c r="P25" s="106">
        <v>0</v>
      </c>
      <c r="Q25" s="46">
        <v>0</v>
      </c>
    </row>
    <row r="26" spans="1:17" s="119" customFormat="1" ht="37.5" customHeight="1" x14ac:dyDescent="0.25">
      <c r="A26" s="116" t="s">
        <v>59</v>
      </c>
      <c r="B26" s="120" t="s">
        <v>60</v>
      </c>
      <c r="C26" s="102">
        <v>328</v>
      </c>
      <c r="D26" s="102">
        <v>163</v>
      </c>
      <c r="E26" s="46">
        <f t="shared" si="0"/>
        <v>-50.304878048780488</v>
      </c>
      <c r="F26" s="102">
        <v>0</v>
      </c>
      <c r="G26" s="102">
        <v>0</v>
      </c>
      <c r="H26" s="118">
        <v>0</v>
      </c>
      <c r="I26" s="102">
        <v>127</v>
      </c>
      <c r="J26" s="102">
        <v>79</v>
      </c>
      <c r="K26" s="118">
        <f t="shared" si="1"/>
        <v>-37.795275590551178</v>
      </c>
      <c r="L26" s="102">
        <v>0</v>
      </c>
      <c r="M26" s="102">
        <v>0</v>
      </c>
      <c r="N26" s="118">
        <v>0</v>
      </c>
      <c r="O26" s="102">
        <v>0</v>
      </c>
      <c r="P26" s="102">
        <v>0</v>
      </c>
      <c r="Q26" s="118">
        <v>0</v>
      </c>
    </row>
    <row r="27" spans="1:17" ht="75" x14ac:dyDescent="0.25">
      <c r="A27" s="10" t="s">
        <v>61</v>
      </c>
      <c r="B27" s="12" t="s">
        <v>571</v>
      </c>
      <c r="C27" s="102">
        <v>111</v>
      </c>
      <c r="D27" s="102">
        <v>90</v>
      </c>
      <c r="E27" s="46">
        <v>0</v>
      </c>
      <c r="F27" s="102">
        <v>0</v>
      </c>
      <c r="G27" s="102">
        <v>0</v>
      </c>
      <c r="H27" s="48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48">
        <v>0</v>
      </c>
      <c r="O27" s="106">
        <v>0</v>
      </c>
      <c r="P27" s="106">
        <v>0</v>
      </c>
      <c r="Q27" s="46">
        <v>0</v>
      </c>
    </row>
  </sheetData>
  <mergeCells count="9">
    <mergeCell ref="A1:M1"/>
    <mergeCell ref="A3:A5"/>
    <mergeCell ref="B3:B5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7"/>
  <sheetViews>
    <sheetView topLeftCell="E1" zoomScale="70" zoomScaleNormal="70" workbookViewId="0">
      <pane ySplit="1" topLeftCell="A2" activePane="bottomLeft" state="frozen"/>
      <selection activeCell="E1" sqref="E1"/>
      <selection pane="bottomLeft" activeCell="I6" sqref="I6:I7"/>
    </sheetView>
  </sheetViews>
  <sheetFormatPr defaultRowHeight="15.75" x14ac:dyDescent="0.25"/>
  <cols>
    <col min="1" max="1" width="9.140625" style="2"/>
    <col min="2" max="2" width="32.85546875" style="2" customWidth="1"/>
    <col min="3" max="3" width="25.85546875" style="2" customWidth="1"/>
    <col min="4" max="4" width="55.5703125" style="2" customWidth="1"/>
    <col min="5" max="5" width="23.85546875" style="2" customWidth="1"/>
    <col min="6" max="6" width="29.5703125" style="2" customWidth="1"/>
    <col min="7" max="7" width="160" style="2" customWidth="1"/>
    <col min="8" max="11" width="25.85546875" style="2" customWidth="1"/>
    <col min="12" max="16384" width="9.140625" style="2"/>
  </cols>
  <sheetData>
    <row r="1" spans="1:11" x14ac:dyDescent="0.25">
      <c r="A1" s="16" t="s">
        <v>68</v>
      </c>
    </row>
    <row r="4" spans="1:11" ht="113.25" customHeight="1" x14ac:dyDescent="0.25">
      <c r="A4" s="8" t="s">
        <v>69</v>
      </c>
      <c r="B4" s="6" t="s">
        <v>70</v>
      </c>
      <c r="C4" s="6" t="s">
        <v>71</v>
      </c>
      <c r="D4" s="6" t="s">
        <v>72</v>
      </c>
      <c r="E4" s="6" t="s">
        <v>73</v>
      </c>
      <c r="F4" s="6" t="s">
        <v>74</v>
      </c>
      <c r="G4" s="6" t="s">
        <v>75</v>
      </c>
      <c r="H4" s="96" t="s">
        <v>720</v>
      </c>
      <c r="I4" s="6" t="s">
        <v>76</v>
      </c>
      <c r="J4" s="6" t="s">
        <v>77</v>
      </c>
      <c r="K4" s="6" t="s">
        <v>121</v>
      </c>
    </row>
    <row r="5" spans="1:11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s="21" customFormat="1" ht="248.25" customHeight="1" x14ac:dyDescent="0.25">
      <c r="A6" s="147">
        <v>1</v>
      </c>
      <c r="B6" s="147" t="s">
        <v>126</v>
      </c>
      <c r="C6" s="147" t="s">
        <v>123</v>
      </c>
      <c r="D6" s="147" t="s">
        <v>122</v>
      </c>
      <c r="E6" s="213" t="s">
        <v>570</v>
      </c>
      <c r="F6" s="196" t="s">
        <v>203</v>
      </c>
      <c r="G6" s="211" t="s">
        <v>202</v>
      </c>
      <c r="H6" s="215">
        <v>195</v>
      </c>
      <c r="I6" s="147">
        <v>8</v>
      </c>
      <c r="J6" s="147">
        <v>3</v>
      </c>
      <c r="K6" s="147">
        <v>0</v>
      </c>
    </row>
    <row r="7" spans="1:11" ht="105.75" customHeight="1" x14ac:dyDescent="0.25">
      <c r="A7" s="149"/>
      <c r="B7" s="149"/>
      <c r="C7" s="149"/>
      <c r="D7" s="149"/>
      <c r="E7" s="214"/>
      <c r="F7" s="197"/>
      <c r="G7" s="212"/>
      <c r="H7" s="216"/>
      <c r="I7" s="149"/>
      <c r="J7" s="149"/>
      <c r="K7" s="149"/>
    </row>
  </sheetData>
  <mergeCells count="11">
    <mergeCell ref="A6:A7"/>
    <mergeCell ref="G6:G7"/>
    <mergeCell ref="F6:F7"/>
    <mergeCell ref="E6:E7"/>
    <mergeCell ref="H6:H7"/>
    <mergeCell ref="J6:J7"/>
    <mergeCell ref="K6:K7"/>
    <mergeCell ref="D6:D7"/>
    <mergeCell ref="C6:C7"/>
    <mergeCell ref="B6:B7"/>
    <mergeCell ref="I6:I7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9"/>
  <sheetViews>
    <sheetView workbookViewId="0">
      <selection activeCell="F5" sqref="F5"/>
    </sheetView>
  </sheetViews>
  <sheetFormatPr defaultRowHeight="15.75" x14ac:dyDescent="0.25"/>
  <cols>
    <col min="1" max="1" width="9.140625" style="2"/>
    <col min="2" max="2" width="38.85546875" style="2" customWidth="1"/>
    <col min="3" max="3" width="21.7109375" style="2" customWidth="1"/>
    <col min="4" max="4" width="19.85546875" style="2" customWidth="1"/>
    <col min="5" max="16384" width="9.140625" style="2"/>
  </cols>
  <sheetData>
    <row r="1" spans="1:4" x14ac:dyDescent="0.25">
      <c r="A1" s="15" t="s">
        <v>198</v>
      </c>
    </row>
    <row r="2" spans="1:4" x14ac:dyDescent="0.25">
      <c r="A2" s="18"/>
    </row>
    <row r="3" spans="1:4" x14ac:dyDescent="0.25">
      <c r="A3" s="6" t="s">
        <v>69</v>
      </c>
      <c r="B3" s="3" t="s">
        <v>78</v>
      </c>
      <c r="C3" s="8" t="s">
        <v>79</v>
      </c>
      <c r="D3" s="3"/>
    </row>
    <row r="4" spans="1:4" ht="88.5" customHeight="1" x14ac:dyDescent="0.25">
      <c r="A4" s="44">
        <v>1</v>
      </c>
      <c r="B4" s="45" t="s">
        <v>201</v>
      </c>
      <c r="C4" s="20" t="s">
        <v>200</v>
      </c>
      <c r="D4" s="44" t="s">
        <v>573</v>
      </c>
    </row>
    <row r="5" spans="1:4" ht="47.25" x14ac:dyDescent="0.25">
      <c r="A5" s="6">
        <v>2</v>
      </c>
      <c r="B5" s="4" t="s">
        <v>82</v>
      </c>
      <c r="C5" s="8" t="s">
        <v>80</v>
      </c>
      <c r="D5" s="20">
        <v>6534</v>
      </c>
    </row>
    <row r="6" spans="1:4" ht="47.25" x14ac:dyDescent="0.25">
      <c r="A6" s="10" t="s">
        <v>44</v>
      </c>
      <c r="B6" s="4" t="s">
        <v>82</v>
      </c>
      <c r="C6" s="8" t="s">
        <v>80</v>
      </c>
      <c r="D6" s="20">
        <v>6534</v>
      </c>
    </row>
    <row r="7" spans="1:4" ht="47.25" x14ac:dyDescent="0.25">
      <c r="A7" s="10" t="s">
        <v>46</v>
      </c>
      <c r="B7" s="4" t="s">
        <v>83</v>
      </c>
      <c r="C7" s="8" t="s">
        <v>80</v>
      </c>
      <c r="D7" s="20">
        <v>6534</v>
      </c>
    </row>
    <row r="8" spans="1:4" ht="63" x14ac:dyDescent="0.25">
      <c r="A8" s="6">
        <v>3</v>
      </c>
      <c r="B8" s="4" t="s">
        <v>85</v>
      </c>
      <c r="C8" s="8" t="s">
        <v>81</v>
      </c>
      <c r="D8" s="20">
        <v>5</v>
      </c>
    </row>
    <row r="9" spans="1:4" ht="63" x14ac:dyDescent="0.25">
      <c r="A9" s="6">
        <v>4</v>
      </c>
      <c r="B9" s="4" t="s">
        <v>84</v>
      </c>
      <c r="C9" s="8" t="s">
        <v>81</v>
      </c>
      <c r="D9" s="20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5"/>
  <sheetViews>
    <sheetView workbookViewId="0">
      <selection activeCell="A13" sqref="A13"/>
    </sheetView>
  </sheetViews>
  <sheetFormatPr defaultRowHeight="15.75" outlineLevelRow="1" x14ac:dyDescent="0.25"/>
  <cols>
    <col min="1" max="1" width="136.28515625" style="2" customWidth="1"/>
    <col min="2" max="16384" width="9.140625" style="2"/>
  </cols>
  <sheetData>
    <row r="1" spans="1:25" ht="57.75" customHeight="1" outlineLevel="1" x14ac:dyDescent="0.25">
      <c r="A1" s="32" t="s">
        <v>86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4" spans="1:25" s="36" customFormat="1" x14ac:dyDescent="0.25">
      <c r="A4" s="36" t="s">
        <v>592</v>
      </c>
    </row>
    <row r="5" spans="1:25" s="37" customFormat="1" x14ac:dyDescent="0.25">
      <c r="A5" s="100" t="s">
        <v>723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"/>
  <sheetViews>
    <sheetView workbookViewId="0">
      <selection activeCell="A7" sqref="A7"/>
    </sheetView>
  </sheetViews>
  <sheetFormatPr defaultRowHeight="15.75" x14ac:dyDescent="0.25"/>
  <cols>
    <col min="1" max="1" width="107.28515625" style="2" customWidth="1"/>
    <col min="2" max="16384" width="9.140625" style="2"/>
  </cols>
  <sheetData>
    <row r="1" spans="1:25" ht="47.25" customHeight="1" x14ac:dyDescent="0.25">
      <c r="A1" s="32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3" spans="1:25" x14ac:dyDescent="0.25">
      <c r="A3" s="2" t="s">
        <v>719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"/>
  <sheetViews>
    <sheetView workbookViewId="0">
      <selection activeCell="G6" sqref="G6"/>
    </sheetView>
  </sheetViews>
  <sheetFormatPr defaultRowHeight="15.75" x14ac:dyDescent="0.25"/>
  <cols>
    <col min="1" max="16384" width="9.140625" style="2"/>
  </cols>
  <sheetData>
    <row r="1" spans="1:25" ht="177" customHeight="1" x14ac:dyDescent="0.25">
      <c r="A1" s="198" t="s">
        <v>88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</row>
    <row r="3" spans="1:25" ht="50.25" customHeight="1" x14ac:dyDescent="0.25">
      <c r="A3" s="217" t="s">
        <v>718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</row>
  </sheetData>
  <mergeCells count="2">
    <mergeCell ref="A1:Y1"/>
    <mergeCell ref="A3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K350"/>
  <sheetViews>
    <sheetView topLeftCell="A7" zoomScale="85" zoomScaleNormal="85" workbookViewId="0">
      <selection activeCell="O16" sqref="O16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6.5703125" style="2" customWidth="1"/>
    <col min="4" max="4" width="19" style="2" customWidth="1"/>
    <col min="5" max="5" width="20.140625" style="2" customWidth="1"/>
    <col min="6" max="6" width="17.85546875" style="2" customWidth="1"/>
    <col min="7" max="7" width="19" style="2" customWidth="1"/>
    <col min="8" max="8" width="20.140625" style="2" customWidth="1"/>
    <col min="9" max="9" width="17.140625" style="2" customWidth="1"/>
    <col min="10" max="10" width="19" style="2" customWidth="1"/>
    <col min="11" max="11" width="20.140625" style="2" customWidth="1"/>
    <col min="12" max="16384" width="9.140625" style="2"/>
  </cols>
  <sheetData>
    <row r="1" spans="1:11" s="36" customFormat="1" ht="48.75" customHeight="1" x14ac:dyDescent="0.25">
      <c r="A1" s="146" t="s">
        <v>190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s="36" customFormat="1" ht="15.75" customHeight="1" outlineLevel="1" x14ac:dyDescent="0.25"/>
    <row r="4" spans="1:11" ht="28.5" customHeight="1" x14ac:dyDescent="0.25">
      <c r="A4" s="147" t="s">
        <v>1</v>
      </c>
      <c r="B4" s="147" t="s">
        <v>127</v>
      </c>
      <c r="C4" s="150" t="s">
        <v>136</v>
      </c>
      <c r="D4" s="151"/>
      <c r="E4" s="151"/>
      <c r="F4" s="151"/>
      <c r="G4" s="151"/>
      <c r="H4" s="151"/>
      <c r="I4" s="151"/>
      <c r="J4" s="151"/>
      <c r="K4" s="152"/>
    </row>
    <row r="5" spans="1:11" ht="48" customHeight="1" x14ac:dyDescent="0.25">
      <c r="A5" s="148"/>
      <c r="B5" s="148"/>
      <c r="C5" s="150" t="s">
        <v>137</v>
      </c>
      <c r="D5" s="151"/>
      <c r="E5" s="152"/>
      <c r="F5" s="153" t="s">
        <v>138</v>
      </c>
      <c r="G5" s="154"/>
      <c r="H5" s="155"/>
      <c r="I5" s="156" t="s">
        <v>139</v>
      </c>
      <c r="J5" s="157"/>
      <c r="K5" s="158"/>
    </row>
    <row r="6" spans="1:11" ht="60" customHeight="1" x14ac:dyDescent="0.25">
      <c r="A6" s="149"/>
      <c r="B6" s="149"/>
      <c r="C6" s="134">
        <v>2023</v>
      </c>
      <c r="D6" s="109">
        <v>2024</v>
      </c>
      <c r="E6" s="105" t="s">
        <v>3</v>
      </c>
      <c r="F6" s="134">
        <v>2023</v>
      </c>
      <c r="G6" s="109">
        <v>2024</v>
      </c>
      <c r="H6" s="105" t="s">
        <v>3</v>
      </c>
      <c r="I6" s="134">
        <v>2023</v>
      </c>
      <c r="J6" s="109">
        <v>2024</v>
      </c>
      <c r="K6" s="105" t="s">
        <v>3</v>
      </c>
    </row>
    <row r="7" spans="1:11" x14ac:dyDescent="0.25">
      <c r="A7" s="8">
        <v>1</v>
      </c>
      <c r="B7" s="8">
        <v>2</v>
      </c>
      <c r="C7" s="8">
        <v>3</v>
      </c>
      <c r="D7" s="99">
        <v>4</v>
      </c>
      <c r="E7" s="8">
        <v>5</v>
      </c>
      <c r="F7" s="8">
        <v>6</v>
      </c>
      <c r="G7" s="99">
        <v>7</v>
      </c>
      <c r="H7" s="8">
        <v>8</v>
      </c>
      <c r="I7" s="8">
        <v>9</v>
      </c>
      <c r="J7" s="99">
        <v>10</v>
      </c>
      <c r="K7" s="8">
        <v>11</v>
      </c>
    </row>
    <row r="8" spans="1:11" s="9" customFormat="1" ht="21" customHeight="1" x14ac:dyDescent="0.25">
      <c r="A8" s="8">
        <v>1</v>
      </c>
      <c r="B8" s="14" t="s">
        <v>128</v>
      </c>
      <c r="C8" s="97">
        <v>619</v>
      </c>
      <c r="D8" s="97">
        <v>1714</v>
      </c>
      <c r="E8" s="98">
        <f>(D8*100/C8)-100</f>
        <v>176.89822294022616</v>
      </c>
      <c r="F8" s="97">
        <v>619</v>
      </c>
      <c r="G8" s="97">
        <v>615</v>
      </c>
      <c r="H8" s="98">
        <f>(G8*100/F8)-100</f>
        <v>-0.64620355411955188</v>
      </c>
      <c r="I8" s="99">
        <v>85</v>
      </c>
      <c r="J8" s="99">
        <v>188</v>
      </c>
      <c r="K8" s="19">
        <f t="shared" ref="K8:K9" si="0">(J8*100/I8)-100</f>
        <v>121.1764705882353</v>
      </c>
    </row>
    <row r="9" spans="1:11" ht="21" customHeight="1" x14ac:dyDescent="0.25">
      <c r="A9" s="8">
        <v>2</v>
      </c>
      <c r="B9" s="4" t="s">
        <v>129</v>
      </c>
      <c r="C9" s="99">
        <v>4348</v>
      </c>
      <c r="D9" s="99">
        <v>5302</v>
      </c>
      <c r="E9" s="98">
        <f>(D9*100/C9)-100</f>
        <v>21.94112235510579</v>
      </c>
      <c r="F9" s="99">
        <v>3890</v>
      </c>
      <c r="G9" s="99">
        <v>4549</v>
      </c>
      <c r="H9" s="98">
        <f t="shared" ref="H9:H10" si="1">(G9*100/F9)-100</f>
        <v>16.940874035989722</v>
      </c>
      <c r="I9" s="97">
        <v>619</v>
      </c>
      <c r="J9" s="97">
        <v>1691</v>
      </c>
      <c r="K9" s="19">
        <f t="shared" si="0"/>
        <v>173.18255250403877</v>
      </c>
    </row>
    <row r="10" spans="1:11" ht="23.25" customHeight="1" x14ac:dyDescent="0.25">
      <c r="A10" s="8">
        <v>3</v>
      </c>
      <c r="B10" s="22" t="s">
        <v>135</v>
      </c>
      <c r="C10" s="20">
        <v>1850</v>
      </c>
      <c r="D10" s="20">
        <v>0</v>
      </c>
      <c r="E10" s="98">
        <f>(D10*100/C10)-100</f>
        <v>-100</v>
      </c>
      <c r="F10" s="20">
        <v>1810</v>
      </c>
      <c r="G10" s="20">
        <v>0</v>
      </c>
      <c r="H10" s="98">
        <f t="shared" si="1"/>
        <v>-100</v>
      </c>
      <c r="I10" s="20" t="s">
        <v>118</v>
      </c>
      <c r="J10" s="20"/>
      <c r="K10" s="19" t="s">
        <v>118</v>
      </c>
    </row>
    <row r="11" spans="1:11" x14ac:dyDescent="0.25">
      <c r="G11" s="114"/>
    </row>
    <row r="12" spans="1:11" x14ac:dyDescent="0.25">
      <c r="G12" s="43"/>
    </row>
    <row r="350" spans="6:6" x14ac:dyDescent="0.25">
      <c r="F350" s="2">
        <f ca="1">F350</f>
        <v>0</v>
      </c>
    </row>
  </sheetData>
  <mergeCells count="7">
    <mergeCell ref="A1:K1"/>
    <mergeCell ref="A4:A6"/>
    <mergeCell ref="B4:B6"/>
    <mergeCell ref="C4:K4"/>
    <mergeCell ref="C5:E5"/>
    <mergeCell ref="F5:H5"/>
    <mergeCell ref="I5:K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19"/>
  <sheetViews>
    <sheetView zoomScale="130" zoomScaleNormal="130" workbookViewId="0">
      <selection activeCell="I10" sqref="I10"/>
    </sheetView>
  </sheetViews>
  <sheetFormatPr defaultRowHeight="15" x14ac:dyDescent="0.25"/>
  <cols>
    <col min="1" max="1" width="6.7109375" style="1" customWidth="1"/>
    <col min="2" max="2" width="32.7109375" style="1" customWidth="1"/>
    <col min="3" max="6" width="15.85546875" style="1" customWidth="1"/>
    <col min="7" max="16384" width="9.140625" style="1"/>
  </cols>
  <sheetData>
    <row r="1" spans="1:25" s="2" customFormat="1" ht="51" customHeight="1" x14ac:dyDescent="0.25">
      <c r="A1" s="223" t="s">
        <v>199</v>
      </c>
      <c r="B1" s="223"/>
      <c r="C1" s="223"/>
      <c r="D1" s="223"/>
      <c r="E1" s="223"/>
      <c r="F1" s="223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s="2" customFormat="1" ht="10.5" customHeight="1" x14ac:dyDescent="0.25">
      <c r="A2" s="41"/>
      <c r="B2" s="41"/>
      <c r="C2" s="41"/>
      <c r="D2" s="41"/>
      <c r="E2" s="41"/>
      <c r="F2" s="41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32.25" customHeight="1" x14ac:dyDescent="0.25">
      <c r="A3" s="224" t="s">
        <v>721</v>
      </c>
      <c r="B3" s="224"/>
      <c r="C3" s="224"/>
      <c r="D3" s="224"/>
      <c r="E3" s="224"/>
      <c r="F3" s="224"/>
    </row>
    <row r="5" spans="1:25" ht="26.25" customHeight="1" x14ac:dyDescent="0.25">
      <c r="A5" s="222" t="s">
        <v>141</v>
      </c>
      <c r="B5" s="222"/>
      <c r="C5" s="222" t="s">
        <v>142</v>
      </c>
      <c r="D5" s="222"/>
      <c r="E5" s="222"/>
      <c r="F5" s="13" t="s">
        <v>146</v>
      </c>
    </row>
    <row r="6" spans="1:25" x14ac:dyDescent="0.25">
      <c r="A6" s="222">
        <v>1</v>
      </c>
      <c r="B6" s="225" t="s">
        <v>155</v>
      </c>
      <c r="C6" s="23" t="s">
        <v>143</v>
      </c>
      <c r="D6" s="23" t="s">
        <v>144</v>
      </c>
      <c r="E6" s="23" t="s">
        <v>145</v>
      </c>
      <c r="F6" s="11"/>
    </row>
    <row r="7" spans="1:25" x14ac:dyDescent="0.25">
      <c r="A7" s="222"/>
      <c r="B7" s="225"/>
      <c r="C7" s="60">
        <v>38</v>
      </c>
      <c r="D7" s="61">
        <v>11</v>
      </c>
      <c r="E7" s="61" t="s">
        <v>118</v>
      </c>
      <c r="F7" s="11"/>
    </row>
    <row r="8" spans="1:25" x14ac:dyDescent="0.25">
      <c r="A8" s="222">
        <v>2</v>
      </c>
      <c r="B8" s="225" t="s">
        <v>156</v>
      </c>
      <c r="C8" s="60" t="s">
        <v>143</v>
      </c>
      <c r="D8" s="61" t="s">
        <v>144</v>
      </c>
      <c r="E8" s="61" t="s">
        <v>145</v>
      </c>
      <c r="F8" s="11"/>
    </row>
    <row r="9" spans="1:25" x14ac:dyDescent="0.25">
      <c r="A9" s="222"/>
      <c r="B9" s="225"/>
      <c r="C9" s="60">
        <v>55</v>
      </c>
      <c r="D9" s="61">
        <v>5</v>
      </c>
      <c r="E9" s="61" t="s">
        <v>118</v>
      </c>
      <c r="F9" s="11"/>
    </row>
    <row r="10" spans="1:25" x14ac:dyDescent="0.25">
      <c r="A10" s="218">
        <v>3</v>
      </c>
      <c r="B10" s="220" t="s">
        <v>157</v>
      </c>
      <c r="C10" s="60" t="s">
        <v>143</v>
      </c>
      <c r="D10" s="61" t="s">
        <v>144</v>
      </c>
      <c r="E10" s="61" t="s">
        <v>145</v>
      </c>
      <c r="F10" s="24"/>
    </row>
    <row r="11" spans="1:25" x14ac:dyDescent="0.25">
      <c r="A11" s="219"/>
      <c r="B11" s="221"/>
      <c r="C11" s="60">
        <v>55</v>
      </c>
      <c r="D11" s="61">
        <v>10</v>
      </c>
      <c r="E11" s="61" t="s">
        <v>118</v>
      </c>
      <c r="F11" s="24"/>
    </row>
    <row r="12" spans="1:25" x14ac:dyDescent="0.25">
      <c r="A12" s="218">
        <v>4</v>
      </c>
      <c r="B12" s="220" t="s">
        <v>147</v>
      </c>
      <c r="C12" s="60" t="s">
        <v>143</v>
      </c>
      <c r="D12" s="61" t="s">
        <v>144</v>
      </c>
      <c r="E12" s="61" t="s">
        <v>145</v>
      </c>
      <c r="F12" s="24"/>
    </row>
    <row r="13" spans="1:25" x14ac:dyDescent="0.25">
      <c r="A13" s="219"/>
      <c r="B13" s="221"/>
      <c r="C13" s="62">
        <v>23</v>
      </c>
      <c r="D13" s="47">
        <v>8</v>
      </c>
      <c r="E13" s="63"/>
      <c r="F13" s="24"/>
    </row>
    <row r="14" spans="1:25" ht="60" customHeight="1" x14ac:dyDescent="0.25">
      <c r="A14" s="218">
        <v>5</v>
      </c>
      <c r="B14" s="220" t="s">
        <v>158</v>
      </c>
      <c r="C14" s="64" t="s">
        <v>148</v>
      </c>
      <c r="D14" s="65" t="s">
        <v>149</v>
      </c>
      <c r="E14" s="66" t="s">
        <v>106</v>
      </c>
      <c r="F14" s="11"/>
    </row>
    <row r="15" spans="1:25" x14ac:dyDescent="0.25">
      <c r="A15" s="219"/>
      <c r="B15" s="221"/>
      <c r="C15" s="62" t="s">
        <v>118</v>
      </c>
      <c r="D15" s="47" t="s">
        <v>118</v>
      </c>
      <c r="E15" s="47" t="s">
        <v>118</v>
      </c>
      <c r="F15" s="24"/>
    </row>
    <row r="16" spans="1:25" x14ac:dyDescent="0.25">
      <c r="A16" s="218">
        <v>6</v>
      </c>
      <c r="B16" s="218" t="s">
        <v>150</v>
      </c>
      <c r="C16" s="62" t="s">
        <v>143</v>
      </c>
      <c r="D16" s="47" t="s">
        <v>144</v>
      </c>
      <c r="E16" s="47" t="s">
        <v>145</v>
      </c>
      <c r="F16" s="24"/>
    </row>
    <row r="17" spans="1:6" x14ac:dyDescent="0.25">
      <c r="A17" s="219"/>
      <c r="B17" s="219"/>
      <c r="C17" s="62">
        <v>23</v>
      </c>
      <c r="D17" s="47">
        <v>11</v>
      </c>
      <c r="E17" s="47" t="s">
        <v>118</v>
      </c>
      <c r="F17" s="24"/>
    </row>
    <row r="18" spans="1:6" x14ac:dyDescent="0.25">
      <c r="A18" s="218">
        <v>7</v>
      </c>
      <c r="B18" s="220" t="s">
        <v>151</v>
      </c>
      <c r="C18" s="62" t="s">
        <v>143</v>
      </c>
      <c r="D18" s="47" t="s">
        <v>144</v>
      </c>
      <c r="E18" s="47" t="s">
        <v>145</v>
      </c>
      <c r="F18" s="24"/>
    </row>
    <row r="19" spans="1:6" x14ac:dyDescent="0.25">
      <c r="A19" s="219"/>
      <c r="B19" s="221"/>
      <c r="C19" s="62">
        <v>35</v>
      </c>
      <c r="D19" s="47">
        <v>9</v>
      </c>
      <c r="E19" s="47" t="s">
        <v>118</v>
      </c>
      <c r="F19" s="24"/>
    </row>
  </sheetData>
  <mergeCells count="18">
    <mergeCell ref="A6:A7"/>
    <mergeCell ref="A8:A9"/>
    <mergeCell ref="A1:F1"/>
    <mergeCell ref="A3:F3"/>
    <mergeCell ref="B16:B17"/>
    <mergeCell ref="A16:A17"/>
    <mergeCell ref="B6:B7"/>
    <mergeCell ref="C5:E5"/>
    <mergeCell ref="A5:B5"/>
    <mergeCell ref="B8:B9"/>
    <mergeCell ref="A18:A19"/>
    <mergeCell ref="B18:B19"/>
    <mergeCell ref="B10:B11"/>
    <mergeCell ref="A10:A11"/>
    <mergeCell ref="B12:B13"/>
    <mergeCell ref="A12:A13"/>
    <mergeCell ref="B14:B15"/>
    <mergeCell ref="A14:A15"/>
  </mergeCells>
  <pageMargins left="0.59055118110236227" right="0.39370078740157483" top="0.39370078740157483" bottom="0.39370078740157483" header="0" footer="0"/>
  <pageSetup paperSize="9" scale="90" orientation="portrait" r:id="rId1"/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2"/>
  <sheetViews>
    <sheetView topLeftCell="A4" zoomScaleNormal="100" workbookViewId="0">
      <selection activeCell="H27" sqref="H27"/>
    </sheetView>
  </sheetViews>
  <sheetFormatPr defaultRowHeight="15.75" x14ac:dyDescent="0.25"/>
  <cols>
    <col min="1" max="1" width="103.42578125" style="2" customWidth="1"/>
    <col min="2" max="16384" width="9.140625" style="2"/>
  </cols>
  <sheetData>
    <row r="1" spans="1:16" ht="33.75" customHeight="1" x14ac:dyDescent="0.25">
      <c r="A1" s="32" t="s">
        <v>89</v>
      </c>
    </row>
    <row r="3" spans="1:16" x14ac:dyDescent="0.25">
      <c r="A3" s="2" t="s">
        <v>174</v>
      </c>
    </row>
    <row r="4" spans="1:16" x14ac:dyDescent="0.25">
      <c r="A4" s="2" t="s">
        <v>173</v>
      </c>
    </row>
    <row r="5" spans="1:16" x14ac:dyDescent="0.25">
      <c r="A5" s="31" t="s">
        <v>171</v>
      </c>
    </row>
    <row r="6" spans="1:16" x14ac:dyDescent="0.25">
      <c r="A6" s="2" t="s">
        <v>152</v>
      </c>
    </row>
    <row r="7" spans="1:16" x14ac:dyDescent="0.25">
      <c r="A7" s="2" t="s">
        <v>176</v>
      </c>
    </row>
    <row r="8" spans="1:16" x14ac:dyDescent="0.25">
      <c r="A8" s="2" t="s">
        <v>175</v>
      </c>
    </row>
    <row r="9" spans="1:16" x14ac:dyDescent="0.25">
      <c r="A9" s="2" t="s">
        <v>177</v>
      </c>
    </row>
    <row r="10" spans="1:16" x14ac:dyDescent="0.25">
      <c r="A10" s="2" t="s">
        <v>181</v>
      </c>
    </row>
    <row r="11" spans="1:16" s="31" customFormat="1" x14ac:dyDescent="0.25">
      <c r="A11" s="31" t="s">
        <v>180</v>
      </c>
    </row>
    <row r="12" spans="1:16" s="31" customFormat="1" x14ac:dyDescent="0.25">
      <c r="A12" s="31" t="s">
        <v>178</v>
      </c>
    </row>
    <row r="13" spans="1:16" s="31" customFormat="1" x14ac:dyDescent="0.25">
      <c r="A13" s="31" t="s">
        <v>172</v>
      </c>
    </row>
    <row r="14" spans="1:16" x14ac:dyDescent="0.25">
      <c r="A14" s="2" t="s">
        <v>179</v>
      </c>
    </row>
    <row r="15" spans="1:16" x14ac:dyDescent="0.25">
      <c r="A15" s="2" t="s">
        <v>182</v>
      </c>
    </row>
    <row r="16" spans="1:16" ht="28.5" customHeight="1" x14ac:dyDescent="0.25">
      <c r="A16" s="33" t="s">
        <v>187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" x14ac:dyDescent="0.25">
      <c r="A17" s="2" t="s">
        <v>183</v>
      </c>
    </row>
    <row r="18" spans="1:1" x14ac:dyDescent="0.25">
      <c r="A18" s="2" t="s">
        <v>185</v>
      </c>
    </row>
    <row r="19" spans="1:1" x14ac:dyDescent="0.25">
      <c r="A19" s="2" t="s">
        <v>186</v>
      </c>
    </row>
    <row r="20" spans="1:1" x14ac:dyDescent="0.25">
      <c r="A20" s="2" t="s">
        <v>184</v>
      </c>
    </row>
    <row r="21" spans="1:1" x14ac:dyDescent="0.25">
      <c r="A21" s="2" t="s">
        <v>189</v>
      </c>
    </row>
    <row r="22" spans="1:1" x14ac:dyDescent="0.25">
      <c r="A22" s="2" t="s">
        <v>188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498"/>
  <sheetViews>
    <sheetView zoomScale="78" zoomScaleNormal="78" workbookViewId="0">
      <pane xSplit="3" ySplit="6" topLeftCell="D355" activePane="bottomRight" state="frozen"/>
      <selection pane="topRight" activeCell="D1" sqref="D1"/>
      <selection pane="bottomLeft" activeCell="A7" sqref="A7"/>
      <selection pane="bottomRight" activeCell="I364" sqref="I364"/>
    </sheetView>
  </sheetViews>
  <sheetFormatPr defaultRowHeight="15.75" x14ac:dyDescent="0.25"/>
  <cols>
    <col min="1" max="1" width="6" style="9" customWidth="1"/>
    <col min="2" max="2" width="14" style="26" customWidth="1"/>
    <col min="3" max="3" width="15.7109375" style="27" customWidth="1"/>
    <col min="4" max="4" width="8.140625" style="2" customWidth="1"/>
    <col min="5" max="5" width="13.7109375" style="2" customWidth="1"/>
    <col min="6" max="6" width="13.7109375" style="26" customWidth="1"/>
    <col min="7" max="11" width="13.7109375" style="2" customWidth="1"/>
    <col min="12" max="12" width="13.7109375" style="9" customWidth="1"/>
    <col min="13" max="15" width="13.7109375" style="2" customWidth="1"/>
    <col min="16" max="21" width="13.7109375" style="36" customWidth="1"/>
    <col min="22" max="29" width="13.7109375" style="2" customWidth="1"/>
    <col min="30" max="31" width="14.5703125" style="36" customWidth="1"/>
    <col min="32" max="16384" width="9.140625" style="2"/>
  </cols>
  <sheetData>
    <row r="1" spans="1:31" s="36" customFormat="1" x14ac:dyDescent="0.25">
      <c r="A1" s="42"/>
      <c r="B1" s="42"/>
      <c r="C1" s="42"/>
      <c r="D1" s="42"/>
      <c r="E1" s="42"/>
      <c r="F1" s="67"/>
      <c r="G1" s="42"/>
      <c r="H1" s="42"/>
      <c r="I1" s="42"/>
      <c r="L1" s="27"/>
    </row>
    <row r="2" spans="1:31" x14ac:dyDescent="0.25">
      <c r="A2" s="226" t="s">
        <v>90</v>
      </c>
      <c r="B2" s="226"/>
      <c r="C2" s="226"/>
      <c r="D2" s="226"/>
      <c r="E2" s="226"/>
      <c r="F2" s="226"/>
      <c r="G2" s="226"/>
      <c r="H2" s="226"/>
      <c r="I2" s="226"/>
    </row>
    <row r="4" spans="1:31" ht="42" customHeight="1" x14ac:dyDescent="0.25">
      <c r="A4" s="147" t="s">
        <v>69</v>
      </c>
      <c r="B4" s="196" t="s">
        <v>92</v>
      </c>
      <c r="C4" s="227" t="s">
        <v>91</v>
      </c>
      <c r="D4" s="196" t="s">
        <v>93</v>
      </c>
      <c r="E4" s="150" t="s">
        <v>94</v>
      </c>
      <c r="F4" s="151"/>
      <c r="G4" s="151"/>
      <c r="H4" s="151"/>
      <c r="I4" s="152"/>
      <c r="J4" s="150" t="s">
        <v>101</v>
      </c>
      <c r="K4" s="151"/>
      <c r="L4" s="151"/>
      <c r="M4" s="151"/>
      <c r="N4" s="151"/>
      <c r="O4" s="152"/>
      <c r="P4" s="150" t="s">
        <v>107</v>
      </c>
      <c r="Q4" s="151"/>
      <c r="R4" s="151"/>
      <c r="S4" s="151"/>
      <c r="T4" s="151"/>
      <c r="U4" s="151"/>
      <c r="V4" s="152"/>
      <c r="W4" s="153" t="s">
        <v>110</v>
      </c>
      <c r="X4" s="154"/>
      <c r="Y4" s="154"/>
      <c r="Z4" s="155"/>
      <c r="AA4" s="153" t="s">
        <v>114</v>
      </c>
      <c r="AB4" s="154"/>
      <c r="AC4" s="155"/>
      <c r="AD4" s="208" t="s">
        <v>115</v>
      </c>
      <c r="AE4" s="210"/>
    </row>
    <row r="5" spans="1:31" ht="116.25" customHeight="1" x14ac:dyDescent="0.25">
      <c r="A5" s="149"/>
      <c r="B5" s="197"/>
      <c r="C5" s="228"/>
      <c r="D5" s="197"/>
      <c r="E5" s="6" t="s">
        <v>95</v>
      </c>
      <c r="F5" s="44" t="s">
        <v>96</v>
      </c>
      <c r="G5" s="44" t="s">
        <v>97</v>
      </c>
      <c r="H5" s="44" t="s">
        <v>98</v>
      </c>
      <c r="I5" s="6" t="s">
        <v>28</v>
      </c>
      <c r="J5" s="6" t="s">
        <v>99</v>
      </c>
      <c r="K5" s="6" t="s">
        <v>100</v>
      </c>
      <c r="L5" s="44" t="s">
        <v>102</v>
      </c>
      <c r="M5" s="44" t="s">
        <v>103</v>
      </c>
      <c r="N5" s="44" t="s">
        <v>104</v>
      </c>
      <c r="O5" s="44" t="s">
        <v>28</v>
      </c>
      <c r="P5" s="44" t="s">
        <v>105</v>
      </c>
      <c r="Q5" s="44" t="s">
        <v>106</v>
      </c>
      <c r="R5" s="44" t="s">
        <v>100</v>
      </c>
      <c r="S5" s="44" t="s">
        <v>102</v>
      </c>
      <c r="T5" s="44" t="s">
        <v>103</v>
      </c>
      <c r="U5" s="44" t="s">
        <v>104</v>
      </c>
      <c r="V5" s="44" t="s">
        <v>28</v>
      </c>
      <c r="W5" s="44" t="s">
        <v>108</v>
      </c>
      <c r="X5" s="44" t="s">
        <v>572</v>
      </c>
      <c r="Y5" s="44" t="s">
        <v>109</v>
      </c>
      <c r="Z5" s="44" t="s">
        <v>28</v>
      </c>
      <c r="AA5" s="6" t="s">
        <v>111</v>
      </c>
      <c r="AB5" s="6" t="s">
        <v>112</v>
      </c>
      <c r="AC5" s="6" t="s">
        <v>113</v>
      </c>
      <c r="AD5" s="44" t="s">
        <v>116</v>
      </c>
      <c r="AE5" s="44" t="s">
        <v>117</v>
      </c>
    </row>
    <row r="6" spans="1:31" s="53" customFormat="1" x14ac:dyDescent="0.25">
      <c r="A6" s="51"/>
      <c r="B6" s="52"/>
      <c r="C6" s="51"/>
      <c r="D6" s="52"/>
      <c r="E6" s="51">
        <f>SUM(E7:E498)</f>
        <v>195</v>
      </c>
      <c r="F6" s="51">
        <f t="shared" ref="F6:N6" si="0">SUM(F9:F498)</f>
        <v>0</v>
      </c>
      <c r="G6" s="51">
        <f t="shared" si="0"/>
        <v>297</v>
      </c>
      <c r="H6" s="51">
        <f t="shared" si="0"/>
        <v>0</v>
      </c>
      <c r="I6" s="51">
        <f t="shared" si="0"/>
        <v>0</v>
      </c>
      <c r="J6" s="51">
        <f t="shared" si="0"/>
        <v>0</v>
      </c>
      <c r="K6" s="51">
        <f t="shared" si="0"/>
        <v>402</v>
      </c>
      <c r="L6" s="51">
        <f t="shared" si="0"/>
        <v>0</v>
      </c>
      <c r="M6" s="51">
        <f t="shared" si="0"/>
        <v>0</v>
      </c>
      <c r="N6" s="51">
        <f t="shared" si="0"/>
        <v>0</v>
      </c>
      <c r="O6" s="51">
        <f>SUM(O7:O498)</f>
        <v>90</v>
      </c>
      <c r="P6" s="51">
        <f t="shared" ref="P6:V6" si="1">SUM(P9:P498)</f>
        <v>0</v>
      </c>
      <c r="Q6" s="51">
        <f t="shared" si="1"/>
        <v>0</v>
      </c>
      <c r="R6" s="51">
        <f t="shared" si="1"/>
        <v>0</v>
      </c>
      <c r="S6" s="51">
        <f t="shared" si="1"/>
        <v>0</v>
      </c>
      <c r="T6" s="51">
        <f t="shared" si="1"/>
        <v>0</v>
      </c>
      <c r="U6" s="51">
        <f t="shared" si="1"/>
        <v>0</v>
      </c>
      <c r="V6" s="51">
        <f t="shared" si="1"/>
        <v>0</v>
      </c>
      <c r="W6" s="51">
        <f>SUM(W7:W498)</f>
        <v>402</v>
      </c>
      <c r="X6" s="51">
        <f>SUM(X9:X498)</f>
        <v>0</v>
      </c>
      <c r="Y6" s="51">
        <f>SUM(Y9:Y498)</f>
        <v>0</v>
      </c>
      <c r="Z6" s="51">
        <f>SUM(Z7:Z498)</f>
        <v>90</v>
      </c>
      <c r="AA6" s="51">
        <f>SUM(AA7:AA498)</f>
        <v>492</v>
      </c>
      <c r="AB6" s="51">
        <f>SUM(AB9:AB498)</f>
        <v>0</v>
      </c>
      <c r="AC6" s="51">
        <f>SUM(AC9:AC498)</f>
        <v>0</v>
      </c>
      <c r="AD6" s="51">
        <f>SUM(AD7:AD498)</f>
        <v>387</v>
      </c>
      <c r="AE6" s="51">
        <f>SUM(AE9:AE498)</f>
        <v>105</v>
      </c>
    </row>
    <row r="7" spans="1:31" x14ac:dyDescent="0.25">
      <c r="A7" s="99">
        <v>1</v>
      </c>
      <c r="B7" s="128">
        <v>45302</v>
      </c>
      <c r="C7" s="129" t="s">
        <v>632</v>
      </c>
      <c r="D7" s="99"/>
      <c r="E7" s="99">
        <v>1</v>
      </c>
      <c r="F7" s="99"/>
      <c r="G7" s="99"/>
      <c r="H7" s="99"/>
      <c r="I7" s="99"/>
      <c r="J7" s="108"/>
      <c r="K7" s="99"/>
      <c r="L7" s="108"/>
      <c r="M7" s="108"/>
      <c r="N7" s="108"/>
      <c r="O7" s="99">
        <v>1</v>
      </c>
      <c r="P7" s="108"/>
      <c r="Q7" s="108"/>
      <c r="R7" s="108"/>
      <c r="S7" s="108"/>
      <c r="T7" s="108"/>
      <c r="U7" s="108"/>
      <c r="V7" s="108"/>
      <c r="W7" s="99"/>
      <c r="X7" s="108"/>
      <c r="Y7" s="108"/>
      <c r="Z7" s="99">
        <v>1</v>
      </c>
      <c r="AA7" s="99">
        <v>1</v>
      </c>
      <c r="AB7" s="108"/>
      <c r="AC7" s="108"/>
      <c r="AD7" s="99">
        <v>1</v>
      </c>
      <c r="AE7" s="108"/>
    </row>
    <row r="8" spans="1:31" x14ac:dyDescent="0.25">
      <c r="A8" s="99">
        <v>2</v>
      </c>
      <c r="B8" s="128">
        <v>45302</v>
      </c>
      <c r="C8" s="129" t="s">
        <v>40</v>
      </c>
      <c r="D8" s="99"/>
      <c r="E8" s="99">
        <v>1</v>
      </c>
      <c r="F8" s="99"/>
      <c r="G8" s="99"/>
      <c r="H8" s="99"/>
      <c r="I8" s="99"/>
      <c r="J8" s="108"/>
      <c r="K8" s="99"/>
      <c r="L8" s="108"/>
      <c r="M8" s="108"/>
      <c r="N8" s="108"/>
      <c r="O8" s="99">
        <v>1</v>
      </c>
      <c r="P8" s="108"/>
      <c r="Q8" s="108"/>
      <c r="R8" s="108"/>
      <c r="S8" s="108"/>
      <c r="T8" s="108"/>
      <c r="U8" s="108"/>
      <c r="V8" s="108"/>
      <c r="W8" s="99"/>
      <c r="X8" s="108"/>
      <c r="Y8" s="108"/>
      <c r="Z8" s="99">
        <v>1</v>
      </c>
      <c r="AA8" s="99">
        <v>1</v>
      </c>
      <c r="AB8" s="108"/>
      <c r="AC8" s="108"/>
      <c r="AD8" s="99">
        <v>1</v>
      </c>
      <c r="AE8" s="108"/>
    </row>
    <row r="9" spans="1:31" x14ac:dyDescent="0.25">
      <c r="A9" s="99">
        <v>3</v>
      </c>
      <c r="B9" s="121">
        <v>45308</v>
      </c>
      <c r="C9" s="122" t="s">
        <v>594</v>
      </c>
      <c r="D9" s="99"/>
      <c r="E9" s="99">
        <v>1</v>
      </c>
      <c r="F9" s="99"/>
      <c r="G9" s="99"/>
      <c r="H9" s="99"/>
      <c r="I9" s="99"/>
      <c r="J9" s="108"/>
      <c r="K9" s="99">
        <v>1</v>
      </c>
      <c r="L9" s="108"/>
      <c r="M9" s="108"/>
      <c r="N9" s="108"/>
      <c r="O9" s="99"/>
      <c r="P9" s="108"/>
      <c r="Q9" s="108"/>
      <c r="R9" s="108"/>
      <c r="S9" s="108"/>
      <c r="T9" s="108"/>
      <c r="U9" s="108"/>
      <c r="V9" s="108"/>
      <c r="W9" s="99">
        <v>1</v>
      </c>
      <c r="X9" s="108"/>
      <c r="Y9" s="108"/>
      <c r="Z9" s="99"/>
      <c r="AA9" s="99">
        <v>1</v>
      </c>
      <c r="AB9" s="108"/>
      <c r="AC9" s="108"/>
      <c r="AD9" s="99">
        <v>1</v>
      </c>
      <c r="AE9" s="108"/>
    </row>
    <row r="10" spans="1:31" x14ac:dyDescent="0.25">
      <c r="A10" s="99">
        <v>4</v>
      </c>
      <c r="B10" s="123">
        <v>45308</v>
      </c>
      <c r="C10" s="124">
        <v>89266291</v>
      </c>
      <c r="D10" s="99"/>
      <c r="E10" s="99"/>
      <c r="F10" s="99"/>
      <c r="G10" s="99">
        <v>1</v>
      </c>
      <c r="H10" s="99"/>
      <c r="I10" s="99"/>
      <c r="J10" s="99"/>
      <c r="K10" s="99">
        <v>1</v>
      </c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>
        <v>1</v>
      </c>
      <c r="X10" s="99"/>
      <c r="Y10" s="99"/>
      <c r="Z10" s="99"/>
      <c r="AA10" s="99">
        <v>1</v>
      </c>
      <c r="AB10" s="99"/>
      <c r="AC10" s="99"/>
      <c r="AD10" s="108"/>
      <c r="AE10" s="99">
        <v>1</v>
      </c>
    </row>
    <row r="11" spans="1:31" x14ac:dyDescent="0.25">
      <c r="A11" s="99">
        <v>5</v>
      </c>
      <c r="B11" s="123">
        <v>45308</v>
      </c>
      <c r="C11" s="124">
        <v>86070107</v>
      </c>
      <c r="D11" s="99"/>
      <c r="E11" s="99"/>
      <c r="F11" s="99"/>
      <c r="G11" s="99">
        <v>1</v>
      </c>
      <c r="H11" s="99"/>
      <c r="I11" s="99"/>
      <c r="J11" s="99"/>
      <c r="K11" s="99">
        <v>1</v>
      </c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>
        <v>1</v>
      </c>
      <c r="X11" s="99"/>
      <c r="Y11" s="99"/>
      <c r="Z11" s="99"/>
      <c r="AA11" s="99">
        <v>1</v>
      </c>
      <c r="AB11" s="99"/>
      <c r="AC11" s="99"/>
      <c r="AD11" s="108"/>
      <c r="AE11" s="99">
        <v>1</v>
      </c>
    </row>
    <row r="12" spans="1:31" x14ac:dyDescent="0.25">
      <c r="A12" s="99">
        <v>6</v>
      </c>
      <c r="B12" s="123">
        <v>45308</v>
      </c>
      <c r="C12" s="124">
        <v>30130278</v>
      </c>
      <c r="D12" s="99"/>
      <c r="E12" s="99"/>
      <c r="F12" s="99"/>
      <c r="G12" s="99">
        <v>1</v>
      </c>
      <c r="H12" s="99"/>
      <c r="I12" s="99"/>
      <c r="J12" s="99"/>
      <c r="K12" s="99">
        <v>1</v>
      </c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>
        <v>1</v>
      </c>
      <c r="X12" s="99"/>
      <c r="Y12" s="99"/>
      <c r="Z12" s="99"/>
      <c r="AA12" s="99">
        <v>1</v>
      </c>
      <c r="AB12" s="99"/>
      <c r="AC12" s="99"/>
      <c r="AD12" s="99"/>
      <c r="AE12" s="99">
        <v>1</v>
      </c>
    </row>
    <row r="13" spans="1:31" x14ac:dyDescent="0.25">
      <c r="A13" s="99">
        <v>7</v>
      </c>
      <c r="B13" s="123">
        <v>45314</v>
      </c>
      <c r="C13" s="124">
        <v>47105358</v>
      </c>
      <c r="D13" s="99"/>
      <c r="E13" s="99"/>
      <c r="F13" s="99"/>
      <c r="G13" s="99">
        <v>1</v>
      </c>
      <c r="H13" s="99"/>
      <c r="I13" s="99"/>
      <c r="J13" s="99"/>
      <c r="K13" s="99">
        <v>1</v>
      </c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>
        <v>1</v>
      </c>
      <c r="X13" s="99"/>
      <c r="Y13" s="99"/>
      <c r="Z13" s="99"/>
      <c r="AA13" s="99">
        <v>1</v>
      </c>
      <c r="AB13" s="99"/>
      <c r="AC13" s="99"/>
      <c r="AD13" s="99">
        <v>1</v>
      </c>
      <c r="AE13" s="99"/>
    </row>
    <row r="14" spans="1:31" x14ac:dyDescent="0.25">
      <c r="A14" s="99">
        <v>8</v>
      </c>
      <c r="B14" s="123">
        <v>45314</v>
      </c>
      <c r="C14" s="124">
        <v>48197686</v>
      </c>
      <c r="D14" s="99"/>
      <c r="E14" s="99"/>
      <c r="F14" s="99"/>
      <c r="G14" s="99">
        <v>1</v>
      </c>
      <c r="H14" s="99"/>
      <c r="I14" s="99"/>
      <c r="J14" s="99"/>
      <c r="K14" s="99">
        <v>1</v>
      </c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>
        <v>1</v>
      </c>
      <c r="X14" s="99"/>
      <c r="Y14" s="99"/>
      <c r="Z14" s="99"/>
      <c r="AA14" s="99">
        <v>1</v>
      </c>
      <c r="AB14" s="99"/>
      <c r="AC14" s="99"/>
      <c r="AD14" s="99">
        <v>1</v>
      </c>
      <c r="AE14" s="99"/>
    </row>
    <row r="15" spans="1:31" x14ac:dyDescent="0.25">
      <c r="A15" s="99">
        <v>9</v>
      </c>
      <c r="B15" s="123">
        <v>45316</v>
      </c>
      <c r="C15" s="124">
        <v>98173635</v>
      </c>
      <c r="D15" s="99"/>
      <c r="E15" s="99"/>
      <c r="F15" s="99"/>
      <c r="G15" s="99">
        <v>1</v>
      </c>
      <c r="H15" s="99"/>
      <c r="I15" s="99"/>
      <c r="J15" s="99"/>
      <c r="K15" s="99">
        <v>1</v>
      </c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>
        <v>1</v>
      </c>
      <c r="X15" s="99"/>
      <c r="Y15" s="99"/>
      <c r="Z15" s="99"/>
      <c r="AA15" s="99">
        <v>1</v>
      </c>
      <c r="AB15" s="99"/>
      <c r="AC15" s="99"/>
      <c r="AD15" s="99">
        <v>1</v>
      </c>
      <c r="AE15" s="99"/>
    </row>
    <row r="16" spans="1:31" x14ac:dyDescent="0.25">
      <c r="A16" s="99">
        <v>10</v>
      </c>
      <c r="B16" s="128">
        <v>45317</v>
      </c>
      <c r="C16" s="130">
        <v>4</v>
      </c>
      <c r="D16" s="99"/>
      <c r="E16" s="99">
        <v>1</v>
      </c>
      <c r="F16" s="99"/>
      <c r="G16" s="99"/>
      <c r="H16" s="99"/>
      <c r="I16" s="99"/>
      <c r="J16" s="99"/>
      <c r="K16" s="99"/>
      <c r="L16" s="99"/>
      <c r="M16" s="99"/>
      <c r="N16" s="99"/>
      <c r="O16" s="99">
        <v>1</v>
      </c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>
        <v>1</v>
      </c>
      <c r="AA16" s="99">
        <v>1</v>
      </c>
      <c r="AB16" s="99"/>
      <c r="AC16" s="99"/>
      <c r="AD16" s="99">
        <v>1</v>
      </c>
      <c r="AE16" s="99"/>
    </row>
    <row r="17" spans="1:31" x14ac:dyDescent="0.25">
      <c r="A17" s="99">
        <v>11</v>
      </c>
      <c r="B17" s="123">
        <v>45321</v>
      </c>
      <c r="C17" s="122" t="s">
        <v>595</v>
      </c>
      <c r="D17" s="99"/>
      <c r="E17" s="99"/>
      <c r="F17" s="99"/>
      <c r="G17" s="99">
        <v>1</v>
      </c>
      <c r="H17" s="99"/>
      <c r="I17" s="99"/>
      <c r="J17" s="99"/>
      <c r="K17" s="99">
        <v>1</v>
      </c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>
        <v>1</v>
      </c>
      <c r="X17" s="99"/>
      <c r="Y17" s="99"/>
      <c r="Z17" s="99"/>
      <c r="AA17" s="99">
        <v>1</v>
      </c>
      <c r="AB17" s="99"/>
      <c r="AC17" s="99"/>
      <c r="AD17" s="99"/>
      <c r="AE17" s="99">
        <v>1</v>
      </c>
    </row>
    <row r="18" spans="1:31" x14ac:dyDescent="0.25">
      <c r="A18" s="99">
        <v>12</v>
      </c>
      <c r="B18" s="123">
        <v>45321</v>
      </c>
      <c r="C18" s="124">
        <v>18742291</v>
      </c>
      <c r="D18" s="99"/>
      <c r="E18" s="99"/>
      <c r="F18" s="99"/>
      <c r="G18" s="99">
        <v>1</v>
      </c>
      <c r="H18" s="99"/>
      <c r="I18" s="99"/>
      <c r="J18" s="99"/>
      <c r="K18" s="99">
        <v>1</v>
      </c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>
        <v>1</v>
      </c>
      <c r="X18" s="99"/>
      <c r="Y18" s="99"/>
      <c r="Z18" s="99"/>
      <c r="AA18" s="99">
        <v>1</v>
      </c>
      <c r="AB18" s="99"/>
      <c r="AC18" s="99"/>
      <c r="AD18" s="99">
        <v>1</v>
      </c>
      <c r="AE18" s="99"/>
    </row>
    <row r="19" spans="1:31" x14ac:dyDescent="0.25">
      <c r="A19" s="99">
        <v>13</v>
      </c>
      <c r="B19" s="128">
        <v>45323</v>
      </c>
      <c r="C19" s="130" t="s">
        <v>633</v>
      </c>
      <c r="D19" s="99"/>
      <c r="E19" s="99">
        <v>1</v>
      </c>
      <c r="F19" s="99"/>
      <c r="G19" s="99"/>
      <c r="H19" s="99"/>
      <c r="I19" s="99"/>
      <c r="J19" s="99"/>
      <c r="K19" s="99"/>
      <c r="L19" s="99"/>
      <c r="M19" s="99"/>
      <c r="N19" s="99"/>
      <c r="O19" s="99">
        <v>1</v>
      </c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>
        <v>1</v>
      </c>
      <c r="AA19" s="99">
        <v>1</v>
      </c>
      <c r="AB19" s="99"/>
      <c r="AC19" s="99"/>
      <c r="AD19" s="99">
        <v>1</v>
      </c>
      <c r="AE19" s="99"/>
    </row>
    <row r="20" spans="1:31" x14ac:dyDescent="0.25">
      <c r="A20" s="99">
        <v>14</v>
      </c>
      <c r="B20" s="123">
        <v>45327</v>
      </c>
      <c r="C20" s="122" t="s">
        <v>596</v>
      </c>
      <c r="D20" s="99"/>
      <c r="E20" s="99">
        <v>1</v>
      </c>
      <c r="F20" s="99"/>
      <c r="G20" s="99"/>
      <c r="H20" s="99"/>
      <c r="I20" s="99"/>
      <c r="J20" s="99"/>
      <c r="K20" s="99">
        <v>1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>
        <v>1</v>
      </c>
      <c r="X20" s="99"/>
      <c r="Y20" s="99"/>
      <c r="Z20" s="99"/>
      <c r="AA20" s="99">
        <v>1</v>
      </c>
      <c r="AB20" s="99"/>
      <c r="AC20" s="99"/>
      <c r="AD20" s="99">
        <v>1</v>
      </c>
      <c r="AE20" s="99"/>
    </row>
    <row r="21" spans="1:31" x14ac:dyDescent="0.25">
      <c r="A21" s="99">
        <v>15</v>
      </c>
      <c r="B21" s="128">
        <v>45329</v>
      </c>
      <c r="C21" s="130" t="s">
        <v>634</v>
      </c>
      <c r="D21" s="99"/>
      <c r="E21" s="99">
        <v>1</v>
      </c>
      <c r="F21" s="99"/>
      <c r="G21" s="99"/>
      <c r="H21" s="99"/>
      <c r="I21" s="99"/>
      <c r="J21" s="99"/>
      <c r="K21" s="99"/>
      <c r="L21" s="99"/>
      <c r="M21" s="99"/>
      <c r="N21" s="99"/>
      <c r="O21" s="99">
        <v>1</v>
      </c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>
        <v>1</v>
      </c>
      <c r="AA21" s="99">
        <v>1</v>
      </c>
      <c r="AB21" s="99"/>
      <c r="AC21" s="99"/>
      <c r="AD21" s="99">
        <v>1</v>
      </c>
      <c r="AE21" s="99"/>
    </row>
    <row r="22" spans="1:31" x14ac:dyDescent="0.25">
      <c r="A22" s="99">
        <v>16</v>
      </c>
      <c r="B22" s="123">
        <v>45329</v>
      </c>
      <c r="C22" s="124">
        <v>98719880</v>
      </c>
      <c r="D22" s="99"/>
      <c r="E22" s="99"/>
      <c r="F22" s="99"/>
      <c r="G22" s="99">
        <v>1</v>
      </c>
      <c r="H22" s="99"/>
      <c r="I22" s="99"/>
      <c r="J22" s="99"/>
      <c r="K22" s="99">
        <v>1</v>
      </c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>
        <v>1</v>
      </c>
      <c r="X22" s="99"/>
      <c r="Y22" s="99"/>
      <c r="Z22" s="99"/>
      <c r="AA22" s="99">
        <v>1</v>
      </c>
      <c r="AB22" s="99"/>
      <c r="AC22" s="99"/>
      <c r="AD22" s="99">
        <v>1</v>
      </c>
      <c r="AE22" s="99"/>
    </row>
    <row r="23" spans="1:31" x14ac:dyDescent="0.25">
      <c r="A23" s="99">
        <v>17</v>
      </c>
      <c r="B23" s="123">
        <v>45330</v>
      </c>
      <c r="C23" s="124">
        <v>31245849</v>
      </c>
      <c r="D23" s="99"/>
      <c r="E23" s="99"/>
      <c r="F23" s="99"/>
      <c r="G23" s="99">
        <v>1</v>
      </c>
      <c r="H23" s="99"/>
      <c r="I23" s="99"/>
      <c r="J23" s="99"/>
      <c r="K23" s="99">
        <v>1</v>
      </c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>
        <v>1</v>
      </c>
      <c r="X23" s="99"/>
      <c r="Y23" s="99"/>
      <c r="Z23" s="99"/>
      <c r="AA23" s="99">
        <v>1</v>
      </c>
      <c r="AB23" s="99"/>
      <c r="AC23" s="99"/>
      <c r="AD23" s="99">
        <v>1</v>
      </c>
      <c r="AE23" s="99"/>
    </row>
    <row r="24" spans="1:31" x14ac:dyDescent="0.25">
      <c r="A24" s="99">
        <v>18</v>
      </c>
      <c r="B24" s="123">
        <v>45334</v>
      </c>
      <c r="C24" s="124">
        <v>48398116</v>
      </c>
      <c r="D24" s="99"/>
      <c r="E24" s="99"/>
      <c r="F24" s="99"/>
      <c r="G24" s="99">
        <v>1</v>
      </c>
      <c r="H24" s="99"/>
      <c r="I24" s="99"/>
      <c r="J24" s="99"/>
      <c r="K24" s="99">
        <v>1</v>
      </c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>
        <v>1</v>
      </c>
      <c r="X24" s="99"/>
      <c r="Y24" s="99"/>
      <c r="Z24" s="99"/>
      <c r="AA24" s="99">
        <v>1</v>
      </c>
      <c r="AB24" s="99"/>
      <c r="AC24" s="99"/>
      <c r="AD24" s="99">
        <v>1</v>
      </c>
      <c r="AE24" s="99"/>
    </row>
    <row r="25" spans="1:31" x14ac:dyDescent="0.25">
      <c r="A25" s="99">
        <v>19</v>
      </c>
      <c r="B25" s="123">
        <v>45334</v>
      </c>
      <c r="C25" s="124">
        <v>57704106</v>
      </c>
      <c r="D25" s="99"/>
      <c r="E25" s="99"/>
      <c r="F25" s="99"/>
      <c r="G25" s="99">
        <v>1</v>
      </c>
      <c r="H25" s="99"/>
      <c r="I25" s="99"/>
      <c r="J25" s="99"/>
      <c r="K25" s="99">
        <v>1</v>
      </c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>
        <v>1</v>
      </c>
      <c r="X25" s="99"/>
      <c r="Y25" s="99"/>
      <c r="Z25" s="99"/>
      <c r="AA25" s="99">
        <v>1</v>
      </c>
      <c r="AB25" s="99"/>
      <c r="AC25" s="99"/>
      <c r="AD25" s="99">
        <v>1</v>
      </c>
      <c r="AE25" s="99"/>
    </row>
    <row r="26" spans="1:31" x14ac:dyDescent="0.25">
      <c r="A26" s="99">
        <v>20</v>
      </c>
      <c r="B26" s="123">
        <v>45334</v>
      </c>
      <c r="C26" s="124">
        <v>78170025</v>
      </c>
      <c r="D26" s="99"/>
      <c r="E26" s="99"/>
      <c r="F26" s="99"/>
      <c r="G26" s="99">
        <v>1</v>
      </c>
      <c r="H26" s="99"/>
      <c r="I26" s="99"/>
      <c r="J26" s="99"/>
      <c r="K26" s="99">
        <v>1</v>
      </c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>
        <v>1</v>
      </c>
      <c r="X26" s="99"/>
      <c r="Y26" s="99"/>
      <c r="Z26" s="99"/>
      <c r="AA26" s="99">
        <v>1</v>
      </c>
      <c r="AB26" s="99"/>
      <c r="AC26" s="99"/>
      <c r="AD26" s="99">
        <v>1</v>
      </c>
      <c r="AE26" s="99"/>
    </row>
    <row r="27" spans="1:31" x14ac:dyDescent="0.25">
      <c r="A27" s="99">
        <v>21</v>
      </c>
      <c r="B27" s="123">
        <v>45335</v>
      </c>
      <c r="C27" s="124">
        <v>48179446</v>
      </c>
      <c r="D27" s="99"/>
      <c r="E27" s="99"/>
      <c r="F27" s="99"/>
      <c r="G27" s="99">
        <v>1</v>
      </c>
      <c r="H27" s="99"/>
      <c r="I27" s="99"/>
      <c r="J27" s="99"/>
      <c r="K27" s="99">
        <v>1</v>
      </c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>
        <v>1</v>
      </c>
      <c r="X27" s="99"/>
      <c r="Y27" s="99"/>
      <c r="Z27" s="99"/>
      <c r="AA27" s="99">
        <v>1</v>
      </c>
      <c r="AB27" s="99"/>
      <c r="AC27" s="99"/>
      <c r="AD27" s="99">
        <v>1</v>
      </c>
      <c r="AE27" s="99"/>
    </row>
    <row r="28" spans="1:31" x14ac:dyDescent="0.25">
      <c r="A28" s="99">
        <v>22</v>
      </c>
      <c r="B28" s="123">
        <v>45335</v>
      </c>
      <c r="C28" s="124">
        <v>63750638</v>
      </c>
      <c r="D28" s="99"/>
      <c r="E28" s="99"/>
      <c r="F28" s="99"/>
      <c r="G28" s="99">
        <v>1</v>
      </c>
      <c r="H28" s="99"/>
      <c r="I28" s="99"/>
      <c r="J28" s="99"/>
      <c r="K28" s="99">
        <v>1</v>
      </c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>
        <v>1</v>
      </c>
      <c r="X28" s="99"/>
      <c r="Y28" s="99"/>
      <c r="Z28" s="99"/>
      <c r="AA28" s="99">
        <v>1</v>
      </c>
      <c r="AB28" s="99"/>
      <c r="AC28" s="99"/>
      <c r="AD28" s="99">
        <v>1</v>
      </c>
      <c r="AE28" s="99"/>
    </row>
    <row r="29" spans="1:31" x14ac:dyDescent="0.25">
      <c r="A29" s="99">
        <v>23</v>
      </c>
      <c r="B29" s="123">
        <v>45337</v>
      </c>
      <c r="C29" s="124">
        <v>36089525</v>
      </c>
      <c r="D29" s="99"/>
      <c r="E29" s="99"/>
      <c r="F29" s="99"/>
      <c r="G29" s="99">
        <v>1</v>
      </c>
      <c r="H29" s="99"/>
      <c r="I29" s="99"/>
      <c r="J29" s="99"/>
      <c r="K29" s="99">
        <v>1</v>
      </c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>
        <v>1</v>
      </c>
      <c r="X29" s="99"/>
      <c r="Y29" s="99"/>
      <c r="Z29" s="99"/>
      <c r="AA29" s="99">
        <v>1</v>
      </c>
      <c r="AB29" s="99"/>
      <c r="AC29" s="99"/>
      <c r="AD29" s="99">
        <v>1</v>
      </c>
      <c r="AE29" s="99"/>
    </row>
    <row r="30" spans="1:31" x14ac:dyDescent="0.25">
      <c r="A30" s="99">
        <v>24</v>
      </c>
      <c r="B30" s="123">
        <v>45337</v>
      </c>
      <c r="C30" s="124">
        <v>51987960</v>
      </c>
      <c r="D30" s="99"/>
      <c r="E30" s="99"/>
      <c r="F30" s="99"/>
      <c r="G30" s="99">
        <v>1</v>
      </c>
      <c r="H30" s="99"/>
      <c r="I30" s="99"/>
      <c r="J30" s="99"/>
      <c r="K30" s="99">
        <v>1</v>
      </c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>
        <v>1</v>
      </c>
      <c r="X30" s="99"/>
      <c r="Y30" s="99"/>
      <c r="Z30" s="99"/>
      <c r="AA30" s="99">
        <v>1</v>
      </c>
      <c r="AB30" s="99"/>
      <c r="AC30" s="99"/>
      <c r="AD30" s="99">
        <v>1</v>
      </c>
      <c r="AE30" s="99"/>
    </row>
    <row r="31" spans="1:31" x14ac:dyDescent="0.25">
      <c r="A31" s="99">
        <v>25</v>
      </c>
      <c r="B31" s="123">
        <v>45337</v>
      </c>
      <c r="C31" s="124">
        <v>35985266</v>
      </c>
      <c r="D31" s="99"/>
      <c r="E31" s="99"/>
      <c r="F31" s="99"/>
      <c r="G31" s="99">
        <v>1</v>
      </c>
      <c r="H31" s="99"/>
      <c r="I31" s="99"/>
      <c r="J31" s="99"/>
      <c r="K31" s="99">
        <v>1</v>
      </c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>
        <v>1</v>
      </c>
      <c r="X31" s="99"/>
      <c r="Y31" s="99"/>
      <c r="Z31" s="99"/>
      <c r="AA31" s="99">
        <v>1</v>
      </c>
      <c r="AB31" s="99"/>
      <c r="AC31" s="99"/>
      <c r="AD31" s="99">
        <v>1</v>
      </c>
      <c r="AE31" s="99"/>
    </row>
    <row r="32" spans="1:31" x14ac:dyDescent="0.25">
      <c r="A32" s="99">
        <v>26</v>
      </c>
      <c r="B32" s="123">
        <v>45337</v>
      </c>
      <c r="C32" s="124">
        <v>55749633</v>
      </c>
      <c r="D32" s="99"/>
      <c r="E32" s="99"/>
      <c r="F32" s="99"/>
      <c r="G32" s="99">
        <v>1</v>
      </c>
      <c r="H32" s="99"/>
      <c r="I32" s="99"/>
      <c r="J32" s="99"/>
      <c r="K32" s="99">
        <v>1</v>
      </c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>
        <v>1</v>
      </c>
      <c r="X32" s="99"/>
      <c r="Y32" s="99"/>
      <c r="Z32" s="99"/>
      <c r="AA32" s="99">
        <v>1</v>
      </c>
      <c r="AB32" s="99"/>
      <c r="AC32" s="99"/>
      <c r="AD32" s="99">
        <v>1</v>
      </c>
      <c r="AE32" s="99"/>
    </row>
    <row r="33" spans="1:31" x14ac:dyDescent="0.25">
      <c r="A33" s="99">
        <v>27</v>
      </c>
      <c r="B33" s="123">
        <v>45337</v>
      </c>
      <c r="C33" s="124">
        <v>66438834</v>
      </c>
      <c r="D33" s="99"/>
      <c r="E33" s="99"/>
      <c r="F33" s="99"/>
      <c r="G33" s="99">
        <v>1</v>
      </c>
      <c r="H33" s="99"/>
      <c r="I33" s="99"/>
      <c r="J33" s="99"/>
      <c r="K33" s="99">
        <v>1</v>
      </c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>
        <v>1</v>
      </c>
      <c r="X33" s="99"/>
      <c r="Y33" s="99"/>
      <c r="Z33" s="99"/>
      <c r="AA33" s="99">
        <v>1</v>
      </c>
      <c r="AB33" s="99"/>
      <c r="AC33" s="99"/>
      <c r="AD33" s="99">
        <v>1</v>
      </c>
      <c r="AE33" s="99"/>
    </row>
    <row r="34" spans="1:31" x14ac:dyDescent="0.25">
      <c r="A34" s="99">
        <v>28</v>
      </c>
      <c r="B34" s="123">
        <v>45337</v>
      </c>
      <c r="C34" s="124">
        <v>41961173</v>
      </c>
      <c r="D34" s="99"/>
      <c r="E34" s="99"/>
      <c r="F34" s="99"/>
      <c r="G34" s="99">
        <v>1</v>
      </c>
      <c r="H34" s="99"/>
      <c r="I34" s="99"/>
      <c r="J34" s="99"/>
      <c r="K34" s="99">
        <v>1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>
        <v>1</v>
      </c>
      <c r="X34" s="99"/>
      <c r="Y34" s="99"/>
      <c r="Z34" s="99"/>
      <c r="AA34" s="99">
        <v>1</v>
      </c>
      <c r="AB34" s="99"/>
      <c r="AC34" s="99"/>
      <c r="AD34" s="99">
        <v>1</v>
      </c>
      <c r="AE34" s="99"/>
    </row>
    <row r="35" spans="1:31" x14ac:dyDescent="0.25">
      <c r="A35" s="99">
        <v>29</v>
      </c>
      <c r="B35" s="123">
        <v>45337</v>
      </c>
      <c r="C35" s="124">
        <v>34720279</v>
      </c>
      <c r="D35" s="99"/>
      <c r="E35" s="99"/>
      <c r="F35" s="99"/>
      <c r="G35" s="99">
        <v>1</v>
      </c>
      <c r="H35" s="99"/>
      <c r="I35" s="99"/>
      <c r="J35" s="99"/>
      <c r="K35" s="99">
        <v>1</v>
      </c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>
        <v>1</v>
      </c>
      <c r="X35" s="99"/>
      <c r="Y35" s="99"/>
      <c r="Z35" s="99"/>
      <c r="AA35" s="99">
        <v>1</v>
      </c>
      <c r="AB35" s="99"/>
      <c r="AC35" s="99"/>
      <c r="AD35" s="99">
        <v>1</v>
      </c>
      <c r="AE35" s="99"/>
    </row>
    <row r="36" spans="1:31" x14ac:dyDescent="0.25">
      <c r="A36" s="99">
        <v>30</v>
      </c>
      <c r="B36" s="123">
        <v>45337</v>
      </c>
      <c r="C36" s="124">
        <v>65869387</v>
      </c>
      <c r="D36" s="99"/>
      <c r="E36" s="99"/>
      <c r="F36" s="99"/>
      <c r="G36" s="99">
        <v>1</v>
      </c>
      <c r="H36" s="99"/>
      <c r="I36" s="99"/>
      <c r="J36" s="99"/>
      <c r="K36" s="99">
        <v>1</v>
      </c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>
        <v>1</v>
      </c>
      <c r="X36" s="99"/>
      <c r="Y36" s="99"/>
      <c r="Z36" s="99"/>
      <c r="AA36" s="99">
        <v>1</v>
      </c>
      <c r="AB36" s="99"/>
      <c r="AC36" s="99"/>
      <c r="AD36" s="99">
        <v>1</v>
      </c>
      <c r="AE36" s="99"/>
    </row>
    <row r="37" spans="1:31" x14ac:dyDescent="0.25">
      <c r="A37" s="99">
        <v>31</v>
      </c>
      <c r="B37" s="123">
        <v>45337</v>
      </c>
      <c r="C37" s="122" t="s">
        <v>597</v>
      </c>
      <c r="D37" s="99"/>
      <c r="E37" s="99"/>
      <c r="F37" s="99"/>
      <c r="G37" s="99">
        <v>1</v>
      </c>
      <c r="H37" s="99"/>
      <c r="I37" s="99"/>
      <c r="J37" s="99"/>
      <c r="K37" s="99">
        <v>1</v>
      </c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>
        <v>1</v>
      </c>
      <c r="X37" s="99"/>
      <c r="Y37" s="99"/>
      <c r="Z37" s="99"/>
      <c r="AA37" s="99">
        <v>1</v>
      </c>
      <c r="AB37" s="99"/>
      <c r="AC37" s="99"/>
      <c r="AD37" s="99">
        <v>1</v>
      </c>
      <c r="AE37" s="99"/>
    </row>
    <row r="38" spans="1:31" x14ac:dyDescent="0.25">
      <c r="A38" s="99">
        <v>32</v>
      </c>
      <c r="B38" s="123">
        <v>45337</v>
      </c>
      <c r="C38" s="124">
        <v>27470130</v>
      </c>
      <c r="D38" s="99"/>
      <c r="E38" s="99"/>
      <c r="F38" s="99"/>
      <c r="G38" s="99">
        <v>1</v>
      </c>
      <c r="H38" s="99"/>
      <c r="I38" s="99"/>
      <c r="J38" s="99"/>
      <c r="K38" s="99">
        <v>1</v>
      </c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>
        <v>1</v>
      </c>
      <c r="X38" s="99"/>
      <c r="Y38" s="99"/>
      <c r="Z38" s="99"/>
      <c r="AA38" s="99">
        <v>1</v>
      </c>
      <c r="AB38" s="99"/>
      <c r="AC38" s="99"/>
      <c r="AD38" s="99">
        <v>1</v>
      </c>
      <c r="AE38" s="99"/>
    </row>
    <row r="39" spans="1:31" x14ac:dyDescent="0.25">
      <c r="A39" s="99">
        <v>33</v>
      </c>
      <c r="B39" s="123">
        <v>45341</v>
      </c>
      <c r="C39" s="122" t="s">
        <v>598</v>
      </c>
      <c r="D39" s="99"/>
      <c r="E39" s="99">
        <v>1</v>
      </c>
      <c r="F39" s="99"/>
      <c r="G39" s="99"/>
      <c r="H39" s="99"/>
      <c r="I39" s="99"/>
      <c r="J39" s="99"/>
      <c r="K39" s="99">
        <v>1</v>
      </c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>
        <v>1</v>
      </c>
      <c r="X39" s="99"/>
      <c r="Y39" s="99"/>
      <c r="Z39" s="99"/>
      <c r="AA39" s="99">
        <v>1</v>
      </c>
      <c r="AB39" s="99"/>
      <c r="AC39" s="99"/>
      <c r="AD39" s="99">
        <v>1</v>
      </c>
      <c r="AE39" s="99"/>
    </row>
    <row r="40" spans="1:31" x14ac:dyDescent="0.25">
      <c r="A40" s="99">
        <v>34</v>
      </c>
      <c r="B40" s="123">
        <v>45341</v>
      </c>
      <c r="C40" s="122" t="s">
        <v>599</v>
      </c>
      <c r="D40" s="99"/>
      <c r="E40" s="99">
        <v>1</v>
      </c>
      <c r="F40" s="99"/>
      <c r="G40" s="99"/>
      <c r="H40" s="99"/>
      <c r="I40" s="99"/>
      <c r="J40" s="99"/>
      <c r="K40" s="99">
        <v>1</v>
      </c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>
        <v>1</v>
      </c>
      <c r="X40" s="99"/>
      <c r="Y40" s="99"/>
      <c r="Z40" s="99"/>
      <c r="AA40" s="99">
        <v>1</v>
      </c>
      <c r="AB40" s="99"/>
      <c r="AC40" s="99"/>
      <c r="AD40" s="99">
        <v>1</v>
      </c>
      <c r="AE40" s="99"/>
    </row>
    <row r="41" spans="1:31" x14ac:dyDescent="0.25">
      <c r="A41" s="99">
        <v>35</v>
      </c>
      <c r="B41" s="123">
        <v>45342</v>
      </c>
      <c r="C41" s="124">
        <v>10</v>
      </c>
      <c r="D41" s="99"/>
      <c r="E41" s="99">
        <v>1</v>
      </c>
      <c r="F41" s="99"/>
      <c r="G41" s="99"/>
      <c r="H41" s="99"/>
      <c r="I41" s="99"/>
      <c r="J41" s="99"/>
      <c r="K41" s="99">
        <v>1</v>
      </c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>
        <v>1</v>
      </c>
      <c r="X41" s="99"/>
      <c r="Y41" s="99"/>
      <c r="Z41" s="99"/>
      <c r="AA41" s="99">
        <v>1</v>
      </c>
      <c r="AB41" s="99"/>
      <c r="AC41" s="99"/>
      <c r="AD41" s="99">
        <v>1</v>
      </c>
      <c r="AE41" s="99"/>
    </row>
    <row r="42" spans="1:31" x14ac:dyDescent="0.25">
      <c r="A42" s="99">
        <v>36</v>
      </c>
      <c r="B42" s="123">
        <v>45342</v>
      </c>
      <c r="C42" s="124">
        <v>11</v>
      </c>
      <c r="D42" s="99"/>
      <c r="E42" s="99">
        <v>1</v>
      </c>
      <c r="F42" s="99"/>
      <c r="G42" s="99"/>
      <c r="H42" s="99"/>
      <c r="I42" s="99"/>
      <c r="J42" s="99"/>
      <c r="K42" s="99">
        <v>1</v>
      </c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>
        <v>1</v>
      </c>
      <c r="X42" s="99"/>
      <c r="Y42" s="99"/>
      <c r="Z42" s="99"/>
      <c r="AA42" s="99">
        <v>1</v>
      </c>
      <c r="AB42" s="99"/>
      <c r="AC42" s="99"/>
      <c r="AD42" s="99">
        <v>1</v>
      </c>
      <c r="AE42" s="99"/>
    </row>
    <row r="43" spans="1:31" x14ac:dyDescent="0.25">
      <c r="A43" s="99">
        <v>37</v>
      </c>
      <c r="B43" s="125">
        <v>45342</v>
      </c>
      <c r="C43" s="126">
        <v>26448341</v>
      </c>
      <c r="D43" s="99"/>
      <c r="E43" s="99"/>
      <c r="F43" s="99"/>
      <c r="G43" s="99">
        <v>1</v>
      </c>
      <c r="H43" s="99"/>
      <c r="I43" s="99"/>
      <c r="J43" s="99"/>
      <c r="K43" s="99">
        <v>1</v>
      </c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>
        <v>1</v>
      </c>
      <c r="X43" s="99"/>
      <c r="Y43" s="99"/>
      <c r="Z43" s="99"/>
      <c r="AA43" s="99">
        <v>1</v>
      </c>
      <c r="AB43" s="99"/>
      <c r="AC43" s="99"/>
      <c r="AD43" s="99"/>
      <c r="AE43" s="99">
        <v>1</v>
      </c>
    </row>
    <row r="44" spans="1:31" x14ac:dyDescent="0.25">
      <c r="A44" s="99">
        <v>38</v>
      </c>
      <c r="B44" s="128">
        <v>45348</v>
      </c>
      <c r="C44" s="130" t="s">
        <v>635</v>
      </c>
      <c r="D44" s="99"/>
      <c r="E44" s="99">
        <v>1</v>
      </c>
      <c r="F44" s="99"/>
      <c r="G44" s="99"/>
      <c r="H44" s="99"/>
      <c r="I44" s="99"/>
      <c r="J44" s="99"/>
      <c r="K44" s="99"/>
      <c r="L44" s="99"/>
      <c r="M44" s="99"/>
      <c r="N44" s="99"/>
      <c r="O44" s="99">
        <v>1</v>
      </c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>
        <v>1</v>
      </c>
      <c r="AA44" s="99">
        <v>1</v>
      </c>
      <c r="AB44" s="99"/>
      <c r="AC44" s="99"/>
      <c r="AD44" s="99">
        <v>1</v>
      </c>
      <c r="AE44" s="99"/>
    </row>
    <row r="45" spans="1:31" x14ac:dyDescent="0.25">
      <c r="A45" s="99">
        <v>39</v>
      </c>
      <c r="B45" s="128">
        <v>45348</v>
      </c>
      <c r="C45" s="130" t="s">
        <v>636</v>
      </c>
      <c r="D45" s="99"/>
      <c r="E45" s="99">
        <v>1</v>
      </c>
      <c r="F45" s="99"/>
      <c r="G45" s="99"/>
      <c r="H45" s="99"/>
      <c r="I45" s="99"/>
      <c r="J45" s="99"/>
      <c r="K45" s="99"/>
      <c r="L45" s="99"/>
      <c r="M45" s="99"/>
      <c r="N45" s="99"/>
      <c r="O45" s="99">
        <v>1</v>
      </c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>
        <v>1</v>
      </c>
      <c r="AA45" s="99">
        <v>1</v>
      </c>
      <c r="AB45" s="99"/>
      <c r="AC45" s="99"/>
      <c r="AD45" s="99">
        <v>1</v>
      </c>
      <c r="AE45" s="99"/>
    </row>
    <row r="46" spans="1:31" x14ac:dyDescent="0.25">
      <c r="A46" s="99">
        <v>40</v>
      </c>
      <c r="B46" s="128">
        <v>45348</v>
      </c>
      <c r="C46" s="130" t="s">
        <v>637</v>
      </c>
      <c r="D46" s="99"/>
      <c r="E46" s="99">
        <v>1</v>
      </c>
      <c r="F46" s="99"/>
      <c r="G46" s="99"/>
      <c r="H46" s="99"/>
      <c r="I46" s="99"/>
      <c r="J46" s="99"/>
      <c r="K46" s="99"/>
      <c r="L46" s="99"/>
      <c r="M46" s="99"/>
      <c r="N46" s="99"/>
      <c r="O46" s="99">
        <v>1</v>
      </c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>
        <v>1</v>
      </c>
      <c r="AA46" s="99">
        <v>1</v>
      </c>
      <c r="AB46" s="99"/>
      <c r="AC46" s="99"/>
      <c r="AD46" s="99">
        <v>1</v>
      </c>
      <c r="AE46" s="99"/>
    </row>
    <row r="47" spans="1:31" x14ac:dyDescent="0.25">
      <c r="A47" s="99">
        <v>41</v>
      </c>
      <c r="B47" s="125">
        <v>45349</v>
      </c>
      <c r="C47" s="122" t="s">
        <v>600</v>
      </c>
      <c r="D47" s="99"/>
      <c r="E47" s="99"/>
      <c r="F47" s="99"/>
      <c r="G47" s="99">
        <v>1</v>
      </c>
      <c r="H47" s="99"/>
      <c r="I47" s="99"/>
      <c r="J47" s="99"/>
      <c r="K47" s="99">
        <v>1</v>
      </c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>
        <v>1</v>
      </c>
      <c r="X47" s="99"/>
      <c r="Y47" s="99"/>
      <c r="Z47" s="99"/>
      <c r="AA47" s="99">
        <v>1</v>
      </c>
      <c r="AB47" s="99"/>
      <c r="AC47" s="99"/>
      <c r="AD47" s="99">
        <v>1</v>
      </c>
      <c r="AE47" s="99"/>
    </row>
    <row r="48" spans="1:31" x14ac:dyDescent="0.25">
      <c r="A48" s="99">
        <v>42</v>
      </c>
      <c r="B48" s="128">
        <v>45350</v>
      </c>
      <c r="C48" s="130" t="s">
        <v>638</v>
      </c>
      <c r="D48" s="99"/>
      <c r="E48" s="99">
        <v>1</v>
      </c>
      <c r="F48" s="99"/>
      <c r="G48" s="99"/>
      <c r="H48" s="99"/>
      <c r="I48" s="99"/>
      <c r="J48" s="99"/>
      <c r="K48" s="99"/>
      <c r="L48" s="99"/>
      <c r="M48" s="99"/>
      <c r="N48" s="99"/>
      <c r="O48" s="99">
        <v>1</v>
      </c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>
        <v>1</v>
      </c>
      <c r="AA48" s="99">
        <v>1</v>
      </c>
      <c r="AB48" s="99"/>
      <c r="AC48" s="99"/>
      <c r="AD48" s="99">
        <v>1</v>
      </c>
      <c r="AE48" s="99"/>
    </row>
    <row r="49" spans="1:31" x14ac:dyDescent="0.25">
      <c r="A49" s="99">
        <v>43</v>
      </c>
      <c r="B49" s="128">
        <v>45351</v>
      </c>
      <c r="C49" s="130" t="s">
        <v>639</v>
      </c>
      <c r="D49" s="99"/>
      <c r="E49" s="99">
        <v>1</v>
      </c>
      <c r="F49" s="99"/>
      <c r="G49" s="99"/>
      <c r="H49" s="99"/>
      <c r="I49" s="99"/>
      <c r="J49" s="99"/>
      <c r="K49" s="99"/>
      <c r="L49" s="99"/>
      <c r="M49" s="99"/>
      <c r="N49" s="99"/>
      <c r="O49" s="99">
        <v>1</v>
      </c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>
        <v>1</v>
      </c>
      <c r="AA49" s="99">
        <v>1</v>
      </c>
      <c r="AB49" s="99"/>
      <c r="AC49" s="99"/>
      <c r="AD49" s="99">
        <v>1</v>
      </c>
      <c r="AE49" s="99"/>
    </row>
    <row r="50" spans="1:31" x14ac:dyDescent="0.25">
      <c r="A50" s="99">
        <v>44</v>
      </c>
      <c r="B50" s="125">
        <v>45352</v>
      </c>
      <c r="C50" s="124">
        <v>17</v>
      </c>
      <c r="D50" s="99"/>
      <c r="E50" s="99">
        <v>1</v>
      </c>
      <c r="F50" s="99"/>
      <c r="G50" s="99"/>
      <c r="H50" s="99"/>
      <c r="I50" s="99"/>
      <c r="J50" s="99"/>
      <c r="K50" s="99">
        <v>1</v>
      </c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>
        <v>1</v>
      </c>
      <c r="X50" s="99"/>
      <c r="Y50" s="99"/>
      <c r="Z50" s="99"/>
      <c r="AA50" s="99">
        <v>1</v>
      </c>
      <c r="AB50" s="99"/>
      <c r="AC50" s="99"/>
      <c r="AD50" s="99">
        <v>1</v>
      </c>
      <c r="AE50" s="99"/>
    </row>
    <row r="51" spans="1:31" x14ac:dyDescent="0.25">
      <c r="A51" s="99">
        <v>45</v>
      </c>
      <c r="B51" s="125">
        <v>45352</v>
      </c>
      <c r="C51" s="124">
        <v>18</v>
      </c>
      <c r="D51" s="99"/>
      <c r="E51" s="99">
        <v>1</v>
      </c>
      <c r="F51" s="99"/>
      <c r="G51" s="99"/>
      <c r="H51" s="99"/>
      <c r="I51" s="99"/>
      <c r="J51" s="99"/>
      <c r="K51" s="99">
        <v>1</v>
      </c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>
        <v>1</v>
      </c>
      <c r="X51" s="99"/>
      <c r="Y51" s="99"/>
      <c r="Z51" s="99"/>
      <c r="AA51" s="99">
        <v>1</v>
      </c>
      <c r="AB51" s="99"/>
      <c r="AC51" s="99"/>
      <c r="AD51" s="99">
        <v>1</v>
      </c>
      <c r="AE51" s="99"/>
    </row>
    <row r="52" spans="1:31" x14ac:dyDescent="0.25">
      <c r="A52" s="99">
        <v>46</v>
      </c>
      <c r="B52" s="128">
        <v>45355</v>
      </c>
      <c r="C52" s="130" t="s">
        <v>640</v>
      </c>
      <c r="D52" s="99"/>
      <c r="E52" s="99">
        <v>1</v>
      </c>
      <c r="F52" s="99"/>
      <c r="G52" s="99"/>
      <c r="H52" s="99"/>
      <c r="I52" s="99"/>
      <c r="J52" s="99"/>
      <c r="K52" s="99"/>
      <c r="L52" s="99"/>
      <c r="M52" s="99"/>
      <c r="N52" s="99"/>
      <c r="O52" s="99">
        <v>1</v>
      </c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>
        <v>1</v>
      </c>
      <c r="AA52" s="99">
        <v>1</v>
      </c>
      <c r="AB52" s="99"/>
      <c r="AC52" s="99"/>
      <c r="AD52" s="99">
        <v>1</v>
      </c>
      <c r="AE52" s="99"/>
    </row>
    <row r="53" spans="1:31" x14ac:dyDescent="0.25">
      <c r="A53" s="99">
        <v>47</v>
      </c>
      <c r="B53" s="128">
        <v>45356</v>
      </c>
      <c r="C53" s="130" t="s">
        <v>641</v>
      </c>
      <c r="D53" s="99"/>
      <c r="E53" s="99">
        <v>1</v>
      </c>
      <c r="F53" s="99"/>
      <c r="G53" s="99"/>
      <c r="H53" s="99"/>
      <c r="I53" s="99"/>
      <c r="J53" s="99"/>
      <c r="K53" s="99"/>
      <c r="L53" s="99"/>
      <c r="M53" s="99"/>
      <c r="N53" s="99"/>
      <c r="O53" s="99">
        <v>1</v>
      </c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>
        <v>1</v>
      </c>
      <c r="AA53" s="99">
        <v>1</v>
      </c>
      <c r="AB53" s="99"/>
      <c r="AC53" s="99"/>
      <c r="AD53" s="99">
        <v>1</v>
      </c>
      <c r="AE53" s="99"/>
    </row>
    <row r="54" spans="1:31" x14ac:dyDescent="0.25">
      <c r="A54" s="99">
        <v>48</v>
      </c>
      <c r="B54" s="128">
        <v>45356</v>
      </c>
      <c r="C54" s="130" t="s">
        <v>642</v>
      </c>
      <c r="D54" s="99"/>
      <c r="E54" s="99">
        <v>1</v>
      </c>
      <c r="F54" s="99"/>
      <c r="G54" s="99"/>
      <c r="H54" s="99"/>
      <c r="I54" s="99"/>
      <c r="J54" s="99"/>
      <c r="K54" s="99"/>
      <c r="L54" s="99"/>
      <c r="M54" s="99"/>
      <c r="N54" s="99"/>
      <c r="O54" s="99">
        <v>1</v>
      </c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>
        <v>1</v>
      </c>
      <c r="AA54" s="99">
        <v>1</v>
      </c>
      <c r="AB54" s="99"/>
      <c r="AC54" s="99"/>
      <c r="AD54" s="99">
        <v>1</v>
      </c>
      <c r="AE54" s="99"/>
    </row>
    <row r="55" spans="1:31" x14ac:dyDescent="0.25">
      <c r="A55" s="99">
        <v>49</v>
      </c>
      <c r="B55" s="125">
        <v>45356</v>
      </c>
      <c r="C55" s="124">
        <v>72514148</v>
      </c>
      <c r="D55" s="99"/>
      <c r="E55" s="99"/>
      <c r="F55" s="99"/>
      <c r="G55" s="99">
        <v>1</v>
      </c>
      <c r="H55" s="99"/>
      <c r="I55" s="99"/>
      <c r="J55" s="99"/>
      <c r="K55" s="99">
        <v>1</v>
      </c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>
        <v>1</v>
      </c>
      <c r="X55" s="99"/>
      <c r="Y55" s="99"/>
      <c r="Z55" s="99"/>
      <c r="AA55" s="99">
        <v>1</v>
      </c>
      <c r="AB55" s="99"/>
      <c r="AC55" s="99"/>
      <c r="AD55" s="99">
        <v>1</v>
      </c>
      <c r="AE55" s="99"/>
    </row>
    <row r="56" spans="1:31" x14ac:dyDescent="0.25">
      <c r="A56" s="99">
        <v>50</v>
      </c>
      <c r="B56" s="125">
        <v>45356</v>
      </c>
      <c r="C56" s="124">
        <v>18705325</v>
      </c>
      <c r="D56" s="99"/>
      <c r="E56" s="99"/>
      <c r="F56" s="99"/>
      <c r="G56" s="99">
        <v>1</v>
      </c>
      <c r="H56" s="99"/>
      <c r="I56" s="99"/>
      <c r="J56" s="99"/>
      <c r="K56" s="99">
        <v>1</v>
      </c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>
        <v>1</v>
      </c>
      <c r="X56" s="99"/>
      <c r="Y56" s="99"/>
      <c r="Z56" s="99"/>
      <c r="AA56" s="99">
        <v>1</v>
      </c>
      <c r="AB56" s="99"/>
      <c r="AC56" s="99"/>
      <c r="AD56" s="99">
        <v>1</v>
      </c>
      <c r="AE56" s="99"/>
    </row>
    <row r="57" spans="1:31" x14ac:dyDescent="0.25">
      <c r="A57" s="99">
        <v>51</v>
      </c>
      <c r="B57" s="125">
        <v>45356</v>
      </c>
      <c r="C57" s="124">
        <v>15176668</v>
      </c>
      <c r="D57" s="99"/>
      <c r="E57" s="99"/>
      <c r="F57" s="99"/>
      <c r="G57" s="99">
        <v>1</v>
      </c>
      <c r="H57" s="99"/>
      <c r="I57" s="99"/>
      <c r="J57" s="99"/>
      <c r="K57" s="99">
        <v>1</v>
      </c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>
        <v>1</v>
      </c>
      <c r="X57" s="99"/>
      <c r="Y57" s="99"/>
      <c r="Z57" s="99"/>
      <c r="AA57" s="99">
        <v>1</v>
      </c>
      <c r="AB57" s="99"/>
      <c r="AC57" s="99"/>
      <c r="AD57" s="99">
        <v>1</v>
      </c>
      <c r="AE57" s="99"/>
    </row>
    <row r="58" spans="1:31" x14ac:dyDescent="0.25">
      <c r="A58" s="99">
        <v>52</v>
      </c>
      <c r="B58" s="125">
        <v>45362</v>
      </c>
      <c r="C58" s="124">
        <v>22</v>
      </c>
      <c r="D58" s="99"/>
      <c r="E58" s="99">
        <v>1</v>
      </c>
      <c r="F58" s="99"/>
      <c r="G58" s="99"/>
      <c r="H58" s="99"/>
      <c r="I58" s="99"/>
      <c r="J58" s="99"/>
      <c r="K58" s="99">
        <v>1</v>
      </c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>
        <v>1</v>
      </c>
      <c r="X58" s="99"/>
      <c r="Y58" s="99"/>
      <c r="Z58" s="99"/>
      <c r="AA58" s="99">
        <v>1</v>
      </c>
      <c r="AB58" s="99"/>
      <c r="AC58" s="99"/>
      <c r="AD58" s="99"/>
      <c r="AE58" s="99">
        <v>1</v>
      </c>
    </row>
    <row r="59" spans="1:31" x14ac:dyDescent="0.25">
      <c r="A59" s="99">
        <v>53</v>
      </c>
      <c r="B59" s="125">
        <v>45363</v>
      </c>
      <c r="C59" s="124">
        <v>85595770</v>
      </c>
      <c r="D59" s="99"/>
      <c r="E59" s="99"/>
      <c r="F59" s="99"/>
      <c r="G59" s="99">
        <v>1</v>
      </c>
      <c r="H59" s="99"/>
      <c r="I59" s="99"/>
      <c r="J59" s="99"/>
      <c r="K59" s="99">
        <v>1</v>
      </c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>
        <v>1</v>
      </c>
      <c r="X59" s="99"/>
      <c r="Y59" s="99"/>
      <c r="Z59" s="99"/>
      <c r="AA59" s="99">
        <v>1</v>
      </c>
      <c r="AB59" s="99"/>
      <c r="AC59" s="99"/>
      <c r="AD59" s="99">
        <v>1</v>
      </c>
      <c r="AE59" s="99"/>
    </row>
    <row r="60" spans="1:31" x14ac:dyDescent="0.25">
      <c r="A60" s="99">
        <v>54</v>
      </c>
      <c r="B60" s="125">
        <v>45363</v>
      </c>
      <c r="C60" s="124">
        <v>29787947</v>
      </c>
      <c r="D60" s="99"/>
      <c r="E60" s="99"/>
      <c r="F60" s="99"/>
      <c r="G60" s="99">
        <v>1</v>
      </c>
      <c r="H60" s="99"/>
      <c r="I60" s="99"/>
      <c r="J60" s="99"/>
      <c r="K60" s="99">
        <v>1</v>
      </c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>
        <v>1</v>
      </c>
      <c r="X60" s="99"/>
      <c r="Y60" s="99"/>
      <c r="Z60" s="99"/>
      <c r="AA60" s="99">
        <v>1</v>
      </c>
      <c r="AB60" s="99"/>
      <c r="AC60" s="99"/>
      <c r="AD60" s="99">
        <v>1</v>
      </c>
      <c r="AE60" s="99"/>
    </row>
    <row r="61" spans="1:31" x14ac:dyDescent="0.25">
      <c r="A61" s="99">
        <v>55</v>
      </c>
      <c r="B61" s="128">
        <v>45363</v>
      </c>
      <c r="C61" s="130" t="s">
        <v>643</v>
      </c>
      <c r="D61" s="99"/>
      <c r="E61" s="99">
        <v>1</v>
      </c>
      <c r="F61" s="99"/>
      <c r="G61" s="99"/>
      <c r="H61" s="99"/>
      <c r="I61" s="99"/>
      <c r="J61" s="99"/>
      <c r="K61" s="99"/>
      <c r="L61" s="99"/>
      <c r="M61" s="99"/>
      <c r="N61" s="99"/>
      <c r="O61" s="99">
        <v>1</v>
      </c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>
        <v>1</v>
      </c>
      <c r="AA61" s="99">
        <v>1</v>
      </c>
      <c r="AB61" s="99"/>
      <c r="AC61" s="99"/>
      <c r="AD61" s="99">
        <v>1</v>
      </c>
      <c r="AE61" s="99"/>
    </row>
    <row r="62" spans="1:31" x14ac:dyDescent="0.25">
      <c r="A62" s="99">
        <v>56</v>
      </c>
      <c r="B62" s="128">
        <v>45364</v>
      </c>
      <c r="C62" s="130" t="s">
        <v>644</v>
      </c>
      <c r="D62" s="99"/>
      <c r="E62" s="99">
        <v>1</v>
      </c>
      <c r="F62" s="99"/>
      <c r="G62" s="99"/>
      <c r="H62" s="99"/>
      <c r="I62" s="99"/>
      <c r="J62" s="99"/>
      <c r="K62" s="99"/>
      <c r="L62" s="99"/>
      <c r="M62" s="99"/>
      <c r="N62" s="99"/>
      <c r="O62" s="99">
        <v>1</v>
      </c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>
        <v>1</v>
      </c>
      <c r="AA62" s="99">
        <v>1</v>
      </c>
      <c r="AB62" s="99"/>
      <c r="AC62" s="99"/>
      <c r="AD62" s="99">
        <v>1</v>
      </c>
      <c r="AE62" s="99"/>
    </row>
    <row r="63" spans="1:31" x14ac:dyDescent="0.25">
      <c r="A63" s="99">
        <v>57</v>
      </c>
      <c r="B63" s="128">
        <v>45364</v>
      </c>
      <c r="C63" s="130" t="s">
        <v>645</v>
      </c>
      <c r="D63" s="99"/>
      <c r="E63" s="99">
        <v>1</v>
      </c>
      <c r="F63" s="99"/>
      <c r="G63" s="99"/>
      <c r="H63" s="99"/>
      <c r="I63" s="99"/>
      <c r="J63" s="99"/>
      <c r="K63" s="99"/>
      <c r="L63" s="99"/>
      <c r="M63" s="99"/>
      <c r="N63" s="99"/>
      <c r="O63" s="99">
        <v>1</v>
      </c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>
        <v>1</v>
      </c>
      <c r="AA63" s="99">
        <v>1</v>
      </c>
      <c r="AB63" s="99"/>
      <c r="AC63" s="99"/>
      <c r="AD63" s="99">
        <v>1</v>
      </c>
      <c r="AE63" s="99"/>
    </row>
    <row r="64" spans="1:31" x14ac:dyDescent="0.25">
      <c r="A64" s="99">
        <v>58</v>
      </c>
      <c r="B64" s="125">
        <v>45366</v>
      </c>
      <c r="C64" s="124">
        <v>76730673</v>
      </c>
      <c r="D64" s="99"/>
      <c r="E64" s="99"/>
      <c r="F64" s="99"/>
      <c r="G64" s="99">
        <v>1</v>
      </c>
      <c r="H64" s="99"/>
      <c r="I64" s="99"/>
      <c r="J64" s="99"/>
      <c r="K64" s="99">
        <v>1</v>
      </c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>
        <v>1</v>
      </c>
      <c r="X64" s="99"/>
      <c r="Y64" s="99"/>
      <c r="Z64" s="99"/>
      <c r="AA64" s="99">
        <v>1</v>
      </c>
      <c r="AB64" s="99"/>
      <c r="AC64" s="99"/>
      <c r="AD64" s="99">
        <v>1</v>
      </c>
      <c r="AE64" s="99"/>
    </row>
    <row r="65" spans="1:31" x14ac:dyDescent="0.25">
      <c r="A65" s="99">
        <v>59</v>
      </c>
      <c r="B65" s="125">
        <v>45376</v>
      </c>
      <c r="C65" s="124">
        <v>43547156</v>
      </c>
      <c r="D65" s="99"/>
      <c r="E65" s="99"/>
      <c r="F65" s="99"/>
      <c r="G65" s="99">
        <v>1</v>
      </c>
      <c r="H65" s="99"/>
      <c r="I65" s="99"/>
      <c r="J65" s="99"/>
      <c r="K65" s="99">
        <v>1</v>
      </c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>
        <v>1</v>
      </c>
      <c r="X65" s="99"/>
      <c r="Y65" s="99"/>
      <c r="Z65" s="99"/>
      <c r="AA65" s="99">
        <v>1</v>
      </c>
      <c r="AB65" s="99"/>
      <c r="AC65" s="99"/>
      <c r="AD65" s="99">
        <v>1</v>
      </c>
      <c r="AE65" s="99"/>
    </row>
    <row r="66" spans="1:31" x14ac:dyDescent="0.25">
      <c r="A66" s="99">
        <v>60</v>
      </c>
      <c r="B66" s="125">
        <v>45376</v>
      </c>
      <c r="C66" s="124">
        <v>79182892</v>
      </c>
      <c r="D66" s="99"/>
      <c r="E66" s="99"/>
      <c r="F66" s="99"/>
      <c r="G66" s="99">
        <v>1</v>
      </c>
      <c r="H66" s="99"/>
      <c r="I66" s="99"/>
      <c r="J66" s="99"/>
      <c r="K66" s="99">
        <v>1</v>
      </c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>
        <v>1</v>
      </c>
      <c r="X66" s="99"/>
      <c r="Y66" s="99"/>
      <c r="Z66" s="99"/>
      <c r="AA66" s="99">
        <v>1</v>
      </c>
      <c r="AB66" s="99"/>
      <c r="AC66" s="99"/>
      <c r="AD66" s="99">
        <v>1</v>
      </c>
      <c r="AE66" s="99"/>
    </row>
    <row r="67" spans="1:31" x14ac:dyDescent="0.25">
      <c r="A67" s="99">
        <v>61</v>
      </c>
      <c r="B67" s="125">
        <v>45377</v>
      </c>
      <c r="C67" s="124">
        <v>90434488</v>
      </c>
      <c r="D67" s="99"/>
      <c r="E67" s="99"/>
      <c r="F67" s="99"/>
      <c r="G67" s="99">
        <v>1</v>
      </c>
      <c r="H67" s="99"/>
      <c r="I67" s="99"/>
      <c r="J67" s="99"/>
      <c r="K67" s="99">
        <v>1</v>
      </c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>
        <v>1</v>
      </c>
      <c r="X67" s="99"/>
      <c r="Y67" s="99"/>
      <c r="Z67" s="99"/>
      <c r="AA67" s="99">
        <v>1</v>
      </c>
      <c r="AB67" s="99"/>
      <c r="AC67" s="99"/>
      <c r="AD67" s="99">
        <v>1</v>
      </c>
      <c r="AE67" s="99"/>
    </row>
    <row r="68" spans="1:31" x14ac:dyDescent="0.25">
      <c r="A68" s="99">
        <v>62</v>
      </c>
      <c r="B68" s="125">
        <v>45378</v>
      </c>
      <c r="C68" s="124">
        <v>94734415</v>
      </c>
      <c r="D68" s="99"/>
      <c r="E68" s="99"/>
      <c r="F68" s="99"/>
      <c r="G68" s="99">
        <v>1</v>
      </c>
      <c r="H68" s="99"/>
      <c r="I68" s="99"/>
      <c r="J68" s="99"/>
      <c r="K68" s="99">
        <v>1</v>
      </c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>
        <v>1</v>
      </c>
      <c r="X68" s="99"/>
      <c r="Y68" s="99"/>
      <c r="Z68" s="99"/>
      <c r="AA68" s="99">
        <v>1</v>
      </c>
      <c r="AB68" s="99"/>
      <c r="AC68" s="99"/>
      <c r="AD68" s="99">
        <v>1</v>
      </c>
      <c r="AE68" s="99"/>
    </row>
    <row r="69" spans="1:31" x14ac:dyDescent="0.25">
      <c r="A69" s="99">
        <v>63</v>
      </c>
      <c r="B69" s="125">
        <v>45384</v>
      </c>
      <c r="C69" s="124">
        <v>75383719</v>
      </c>
      <c r="D69" s="99"/>
      <c r="E69" s="99"/>
      <c r="F69" s="99"/>
      <c r="G69" s="99">
        <v>1</v>
      </c>
      <c r="H69" s="99"/>
      <c r="I69" s="99"/>
      <c r="J69" s="99"/>
      <c r="K69" s="99">
        <v>1</v>
      </c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>
        <v>1</v>
      </c>
      <c r="X69" s="99"/>
      <c r="Y69" s="99"/>
      <c r="Z69" s="99"/>
      <c r="AA69" s="99">
        <v>1</v>
      </c>
      <c r="AB69" s="99"/>
      <c r="AC69" s="99"/>
      <c r="AD69" s="99">
        <v>1</v>
      </c>
      <c r="AE69" s="99"/>
    </row>
    <row r="70" spans="1:31" x14ac:dyDescent="0.25">
      <c r="A70" s="99">
        <v>67</v>
      </c>
      <c r="B70" s="128">
        <v>45384</v>
      </c>
      <c r="C70" s="130" t="s">
        <v>646</v>
      </c>
      <c r="D70" s="99"/>
      <c r="E70" s="99">
        <v>1</v>
      </c>
      <c r="F70" s="99"/>
      <c r="G70" s="99"/>
      <c r="H70" s="99"/>
      <c r="I70" s="99"/>
      <c r="J70" s="99"/>
      <c r="K70" s="99"/>
      <c r="L70" s="99"/>
      <c r="M70" s="99"/>
      <c r="N70" s="99"/>
      <c r="O70" s="99">
        <v>1</v>
      </c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>
        <v>1</v>
      </c>
      <c r="AA70" s="99">
        <v>1</v>
      </c>
      <c r="AB70" s="99"/>
      <c r="AC70" s="99"/>
      <c r="AD70" s="99">
        <v>1</v>
      </c>
      <c r="AE70" s="99"/>
    </row>
    <row r="71" spans="1:31" x14ac:dyDescent="0.25">
      <c r="A71" s="99">
        <v>64</v>
      </c>
      <c r="B71" s="125">
        <v>45384</v>
      </c>
      <c r="C71" s="124">
        <v>27</v>
      </c>
      <c r="D71" s="99"/>
      <c r="E71" s="99">
        <v>1</v>
      </c>
      <c r="F71" s="99"/>
      <c r="G71" s="99"/>
      <c r="H71" s="99"/>
      <c r="I71" s="99"/>
      <c r="J71" s="99"/>
      <c r="K71" s="99">
        <v>1</v>
      </c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>
        <v>1</v>
      </c>
      <c r="X71" s="99"/>
      <c r="Y71" s="99"/>
      <c r="Z71" s="99"/>
      <c r="AA71" s="99">
        <v>1</v>
      </c>
      <c r="AB71" s="99"/>
      <c r="AC71" s="99"/>
      <c r="AD71" s="99">
        <v>1</v>
      </c>
      <c r="AE71" s="99"/>
    </row>
    <row r="72" spans="1:31" x14ac:dyDescent="0.25">
      <c r="A72" s="99">
        <v>65</v>
      </c>
      <c r="B72" s="125">
        <v>45384</v>
      </c>
      <c r="C72" s="124">
        <v>28</v>
      </c>
      <c r="D72" s="99"/>
      <c r="E72" s="99">
        <v>1</v>
      </c>
      <c r="F72" s="99"/>
      <c r="G72" s="99"/>
      <c r="H72" s="99"/>
      <c r="I72" s="99"/>
      <c r="J72" s="99"/>
      <c r="K72" s="99">
        <v>1</v>
      </c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>
        <v>1</v>
      </c>
      <c r="X72" s="99"/>
      <c r="Y72" s="99"/>
      <c r="Z72" s="99"/>
      <c r="AA72" s="99">
        <v>1</v>
      </c>
      <c r="AB72" s="99"/>
      <c r="AC72" s="99"/>
      <c r="AD72" s="99">
        <v>1</v>
      </c>
      <c r="AE72" s="99"/>
    </row>
    <row r="73" spans="1:31" x14ac:dyDescent="0.25">
      <c r="A73" s="99">
        <v>66</v>
      </c>
      <c r="B73" s="125">
        <v>45384</v>
      </c>
      <c r="C73" s="124">
        <v>53159492</v>
      </c>
      <c r="D73" s="99"/>
      <c r="E73" s="99"/>
      <c r="F73" s="99"/>
      <c r="G73" s="99">
        <v>1</v>
      </c>
      <c r="H73" s="99"/>
      <c r="I73" s="99"/>
      <c r="J73" s="99"/>
      <c r="K73" s="99">
        <v>1</v>
      </c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>
        <v>1</v>
      </c>
      <c r="X73" s="99"/>
      <c r="Y73" s="99"/>
      <c r="Z73" s="99"/>
      <c r="AA73" s="99">
        <v>1</v>
      </c>
      <c r="AB73" s="99"/>
      <c r="AC73" s="99"/>
      <c r="AD73" s="99">
        <v>1</v>
      </c>
      <c r="AE73" s="99"/>
    </row>
    <row r="74" spans="1:31" x14ac:dyDescent="0.25">
      <c r="A74" s="99">
        <v>68</v>
      </c>
      <c r="B74" s="128">
        <v>45385</v>
      </c>
      <c r="C74" s="130" t="s">
        <v>647</v>
      </c>
      <c r="D74" s="99"/>
      <c r="E74" s="99">
        <v>1</v>
      </c>
      <c r="F74" s="99"/>
      <c r="G74" s="99"/>
      <c r="H74" s="99"/>
      <c r="I74" s="99"/>
      <c r="J74" s="99"/>
      <c r="K74" s="99"/>
      <c r="L74" s="99"/>
      <c r="M74" s="99"/>
      <c r="N74" s="99"/>
      <c r="O74" s="99">
        <v>1</v>
      </c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>
        <v>1</v>
      </c>
      <c r="AA74" s="99">
        <v>1</v>
      </c>
      <c r="AB74" s="99"/>
      <c r="AC74" s="99"/>
      <c r="AD74" s="99">
        <v>1</v>
      </c>
      <c r="AE74" s="99"/>
    </row>
    <row r="75" spans="1:31" x14ac:dyDescent="0.25">
      <c r="A75" s="99">
        <v>69</v>
      </c>
      <c r="B75" s="125">
        <v>45385</v>
      </c>
      <c r="C75" s="124">
        <v>30</v>
      </c>
      <c r="D75" s="99"/>
      <c r="E75" s="99">
        <v>1</v>
      </c>
      <c r="F75" s="99"/>
      <c r="G75" s="99"/>
      <c r="H75" s="99"/>
      <c r="I75" s="99"/>
      <c r="J75" s="99"/>
      <c r="K75" s="99">
        <v>1</v>
      </c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>
        <v>1</v>
      </c>
      <c r="X75" s="99"/>
      <c r="Y75" s="99"/>
      <c r="Z75" s="99"/>
      <c r="AA75" s="99">
        <v>1</v>
      </c>
      <c r="AB75" s="99"/>
      <c r="AC75" s="99"/>
      <c r="AD75" s="99">
        <v>1</v>
      </c>
      <c r="AE75" s="99"/>
    </row>
    <row r="76" spans="1:31" x14ac:dyDescent="0.25">
      <c r="A76" s="99">
        <v>70</v>
      </c>
      <c r="B76" s="125">
        <v>45386</v>
      </c>
      <c r="C76" s="124">
        <v>31</v>
      </c>
      <c r="D76" s="99"/>
      <c r="E76" s="99">
        <v>1</v>
      </c>
      <c r="F76" s="99"/>
      <c r="G76" s="99"/>
      <c r="H76" s="99"/>
      <c r="I76" s="99"/>
      <c r="J76" s="99"/>
      <c r="K76" s="99">
        <v>1</v>
      </c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>
        <v>1</v>
      </c>
      <c r="X76" s="99"/>
      <c r="Y76" s="99"/>
      <c r="Z76" s="99"/>
      <c r="AA76" s="99">
        <v>1</v>
      </c>
      <c r="AB76" s="99"/>
      <c r="AC76" s="99"/>
      <c r="AD76" s="99">
        <v>1</v>
      </c>
      <c r="AE76" s="99"/>
    </row>
    <row r="77" spans="1:31" x14ac:dyDescent="0.25">
      <c r="A77" s="99">
        <v>71</v>
      </c>
      <c r="B77" s="125">
        <v>45386</v>
      </c>
      <c r="C77" s="124">
        <v>17412512</v>
      </c>
      <c r="D77" s="99"/>
      <c r="E77" s="99"/>
      <c r="F77" s="99"/>
      <c r="G77" s="99">
        <v>1</v>
      </c>
      <c r="H77" s="99"/>
      <c r="I77" s="99"/>
      <c r="J77" s="99"/>
      <c r="K77" s="99">
        <v>1</v>
      </c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>
        <v>1</v>
      </c>
      <c r="X77" s="99"/>
      <c r="Y77" s="99"/>
      <c r="Z77" s="99"/>
      <c r="AA77" s="99">
        <v>1</v>
      </c>
      <c r="AB77" s="99"/>
      <c r="AC77" s="99"/>
      <c r="AD77" s="99"/>
      <c r="AE77" s="99">
        <v>1</v>
      </c>
    </row>
    <row r="78" spans="1:31" x14ac:dyDescent="0.25">
      <c r="A78" s="99">
        <v>72</v>
      </c>
      <c r="B78" s="125">
        <v>45386</v>
      </c>
      <c r="C78" s="124">
        <v>45575607</v>
      </c>
      <c r="D78" s="99"/>
      <c r="E78" s="99"/>
      <c r="F78" s="99"/>
      <c r="G78" s="99">
        <v>1</v>
      </c>
      <c r="H78" s="99"/>
      <c r="I78" s="99"/>
      <c r="J78" s="99"/>
      <c r="K78" s="99">
        <v>1</v>
      </c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>
        <v>1</v>
      </c>
      <c r="X78" s="99"/>
      <c r="Y78" s="99"/>
      <c r="Z78" s="99"/>
      <c r="AA78" s="99">
        <v>1</v>
      </c>
      <c r="AB78" s="99"/>
      <c r="AC78" s="99"/>
      <c r="AD78" s="99">
        <v>1</v>
      </c>
      <c r="AE78" s="99"/>
    </row>
    <row r="79" spans="1:31" x14ac:dyDescent="0.25">
      <c r="A79" s="99">
        <v>73</v>
      </c>
      <c r="B79" s="128">
        <v>45387</v>
      </c>
      <c r="C79" s="130" t="s">
        <v>648</v>
      </c>
      <c r="D79" s="99"/>
      <c r="E79" s="99">
        <v>1</v>
      </c>
      <c r="F79" s="99"/>
      <c r="G79" s="99"/>
      <c r="H79" s="99"/>
      <c r="I79" s="99"/>
      <c r="J79" s="99"/>
      <c r="K79" s="99"/>
      <c r="L79" s="99"/>
      <c r="M79" s="99"/>
      <c r="N79" s="99"/>
      <c r="O79" s="99">
        <v>1</v>
      </c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>
        <v>1</v>
      </c>
      <c r="AA79" s="99">
        <v>1</v>
      </c>
      <c r="AB79" s="99"/>
      <c r="AC79" s="99"/>
      <c r="AD79" s="99"/>
      <c r="AE79" s="99">
        <v>1</v>
      </c>
    </row>
    <row r="80" spans="1:31" x14ac:dyDescent="0.25">
      <c r="A80" s="99">
        <v>74</v>
      </c>
      <c r="B80" s="125">
        <v>45390</v>
      </c>
      <c r="C80" s="122" t="s">
        <v>601</v>
      </c>
      <c r="D80" s="99"/>
      <c r="E80" s="99"/>
      <c r="F80" s="99"/>
      <c r="G80" s="99">
        <v>1</v>
      </c>
      <c r="H80" s="99"/>
      <c r="I80" s="99"/>
      <c r="J80" s="99"/>
      <c r="K80" s="99">
        <v>1</v>
      </c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>
        <v>1</v>
      </c>
      <c r="X80" s="99"/>
      <c r="Y80" s="99"/>
      <c r="Z80" s="99"/>
      <c r="AA80" s="99">
        <v>1</v>
      </c>
      <c r="AB80" s="99"/>
      <c r="AC80" s="99"/>
      <c r="AD80" s="99"/>
      <c r="AE80" s="99">
        <v>1</v>
      </c>
    </row>
    <row r="81" spans="1:31" x14ac:dyDescent="0.25">
      <c r="A81" s="99">
        <v>75</v>
      </c>
      <c r="B81" s="125">
        <v>45390</v>
      </c>
      <c r="C81" s="122" t="s">
        <v>602</v>
      </c>
      <c r="D81" s="99"/>
      <c r="E81" s="99"/>
      <c r="F81" s="99"/>
      <c r="G81" s="99">
        <v>1</v>
      </c>
      <c r="H81" s="99"/>
      <c r="I81" s="99"/>
      <c r="J81" s="99"/>
      <c r="K81" s="99">
        <v>1</v>
      </c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>
        <v>1</v>
      </c>
      <c r="X81" s="99"/>
      <c r="Y81" s="99"/>
      <c r="Z81" s="99"/>
      <c r="AA81" s="99">
        <v>1</v>
      </c>
      <c r="AB81" s="99"/>
      <c r="AC81" s="99"/>
      <c r="AD81" s="99"/>
      <c r="AE81" s="99">
        <v>1</v>
      </c>
    </row>
    <row r="82" spans="1:31" x14ac:dyDescent="0.25">
      <c r="A82" s="99">
        <v>76</v>
      </c>
      <c r="B82" s="125">
        <v>45390</v>
      </c>
      <c r="C82" s="124">
        <v>48073866</v>
      </c>
      <c r="D82" s="99"/>
      <c r="E82" s="99"/>
      <c r="F82" s="99"/>
      <c r="G82" s="99">
        <v>1</v>
      </c>
      <c r="H82" s="99"/>
      <c r="I82" s="99"/>
      <c r="J82" s="99"/>
      <c r="K82" s="99">
        <v>1</v>
      </c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>
        <v>1</v>
      </c>
      <c r="X82" s="99"/>
      <c r="Y82" s="99"/>
      <c r="Z82" s="99"/>
      <c r="AA82" s="99">
        <v>1</v>
      </c>
      <c r="AB82" s="99"/>
      <c r="AC82" s="99"/>
      <c r="AD82" s="99"/>
      <c r="AE82" s="99">
        <v>1</v>
      </c>
    </row>
    <row r="83" spans="1:31" x14ac:dyDescent="0.25">
      <c r="A83" s="99">
        <v>77</v>
      </c>
      <c r="B83" s="125">
        <v>45390</v>
      </c>
      <c r="C83" s="124">
        <v>50395626</v>
      </c>
      <c r="D83" s="99"/>
      <c r="E83" s="99"/>
      <c r="F83" s="99"/>
      <c r="G83" s="99">
        <v>1</v>
      </c>
      <c r="H83" s="99"/>
      <c r="I83" s="99"/>
      <c r="J83" s="99"/>
      <c r="K83" s="99">
        <v>1</v>
      </c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>
        <v>1</v>
      </c>
      <c r="X83" s="99"/>
      <c r="Y83" s="99"/>
      <c r="Z83" s="99"/>
      <c r="AA83" s="99">
        <v>1</v>
      </c>
      <c r="AB83" s="99"/>
      <c r="AC83" s="99"/>
      <c r="AD83" s="108"/>
      <c r="AE83" s="99">
        <v>1</v>
      </c>
    </row>
    <row r="84" spans="1:31" x14ac:dyDescent="0.25">
      <c r="A84" s="99">
        <v>78</v>
      </c>
      <c r="B84" s="125">
        <v>45390</v>
      </c>
      <c r="C84" s="124">
        <v>72320839</v>
      </c>
      <c r="D84" s="99"/>
      <c r="E84" s="99"/>
      <c r="F84" s="99"/>
      <c r="G84" s="99">
        <v>1</v>
      </c>
      <c r="H84" s="99"/>
      <c r="I84" s="99"/>
      <c r="J84" s="99"/>
      <c r="K84" s="99">
        <v>1</v>
      </c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>
        <v>1</v>
      </c>
      <c r="X84" s="99"/>
      <c r="Y84" s="99"/>
      <c r="Z84" s="99"/>
      <c r="AA84" s="99">
        <v>1</v>
      </c>
      <c r="AB84" s="99"/>
      <c r="AC84" s="99"/>
      <c r="AD84" s="99"/>
      <c r="AE84" s="99">
        <v>1</v>
      </c>
    </row>
    <row r="85" spans="1:31" x14ac:dyDescent="0.25">
      <c r="A85" s="99">
        <v>79</v>
      </c>
      <c r="B85" s="125">
        <v>45390</v>
      </c>
      <c r="C85" s="124">
        <v>90363170</v>
      </c>
      <c r="D85" s="99"/>
      <c r="E85" s="99"/>
      <c r="F85" s="99"/>
      <c r="G85" s="99">
        <v>1</v>
      </c>
      <c r="H85" s="99"/>
      <c r="I85" s="99"/>
      <c r="J85" s="99"/>
      <c r="K85" s="99">
        <v>1</v>
      </c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>
        <v>1</v>
      </c>
      <c r="X85" s="99"/>
      <c r="Y85" s="99"/>
      <c r="Z85" s="99"/>
      <c r="AA85" s="99">
        <v>1</v>
      </c>
      <c r="AB85" s="99"/>
      <c r="AC85" s="99"/>
      <c r="AD85" s="99"/>
      <c r="AE85" s="99">
        <v>1</v>
      </c>
    </row>
    <row r="86" spans="1:31" x14ac:dyDescent="0.25">
      <c r="A86" s="99">
        <v>80</v>
      </c>
      <c r="B86" s="125">
        <v>45390</v>
      </c>
      <c r="C86" s="124">
        <v>97937469</v>
      </c>
      <c r="D86" s="99"/>
      <c r="E86" s="99"/>
      <c r="F86" s="99"/>
      <c r="G86" s="99">
        <v>1</v>
      </c>
      <c r="H86" s="99"/>
      <c r="I86" s="99"/>
      <c r="J86" s="99"/>
      <c r="K86" s="99">
        <v>1</v>
      </c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>
        <v>1</v>
      </c>
      <c r="X86" s="99"/>
      <c r="Y86" s="99"/>
      <c r="Z86" s="99"/>
      <c r="AA86" s="99">
        <v>1</v>
      </c>
      <c r="AB86" s="99"/>
      <c r="AC86" s="99"/>
      <c r="AD86" s="99"/>
      <c r="AE86" s="99">
        <v>1</v>
      </c>
    </row>
    <row r="87" spans="1:31" x14ac:dyDescent="0.25">
      <c r="A87" s="99">
        <v>81</v>
      </c>
      <c r="B87" s="125">
        <v>45390</v>
      </c>
      <c r="C87" s="122" t="s">
        <v>603</v>
      </c>
      <c r="D87" s="99"/>
      <c r="E87" s="99"/>
      <c r="F87" s="99"/>
      <c r="G87" s="99">
        <v>1</v>
      </c>
      <c r="H87" s="99"/>
      <c r="I87" s="99"/>
      <c r="J87" s="99"/>
      <c r="K87" s="99">
        <v>1</v>
      </c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>
        <v>1</v>
      </c>
      <c r="X87" s="99"/>
      <c r="Y87" s="99"/>
      <c r="Z87" s="99"/>
      <c r="AA87" s="99">
        <v>1</v>
      </c>
      <c r="AB87" s="99"/>
      <c r="AC87" s="99"/>
      <c r="AD87" s="99">
        <v>1</v>
      </c>
      <c r="AE87" s="99"/>
    </row>
    <row r="88" spans="1:31" x14ac:dyDescent="0.25">
      <c r="A88" s="99">
        <v>82</v>
      </c>
      <c r="B88" s="125">
        <v>45390</v>
      </c>
      <c r="C88" s="122" t="s">
        <v>604</v>
      </c>
      <c r="D88" s="99"/>
      <c r="E88" s="99"/>
      <c r="F88" s="99"/>
      <c r="G88" s="99">
        <v>1</v>
      </c>
      <c r="H88" s="99"/>
      <c r="I88" s="99"/>
      <c r="J88" s="99"/>
      <c r="K88" s="99">
        <v>1</v>
      </c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>
        <v>1</v>
      </c>
      <c r="X88" s="99"/>
      <c r="Y88" s="99"/>
      <c r="Z88" s="99"/>
      <c r="AA88" s="99">
        <v>1</v>
      </c>
      <c r="AB88" s="99"/>
      <c r="AC88" s="99"/>
      <c r="AD88" s="99">
        <v>1</v>
      </c>
      <c r="AE88" s="99"/>
    </row>
    <row r="89" spans="1:31" x14ac:dyDescent="0.25">
      <c r="A89" s="99">
        <v>83</v>
      </c>
      <c r="B89" s="125">
        <v>45390</v>
      </c>
      <c r="C89" s="122" t="s">
        <v>605</v>
      </c>
      <c r="D89" s="99"/>
      <c r="E89" s="99"/>
      <c r="F89" s="99"/>
      <c r="G89" s="99">
        <v>1</v>
      </c>
      <c r="H89" s="99"/>
      <c r="I89" s="99"/>
      <c r="J89" s="99"/>
      <c r="K89" s="99">
        <v>1</v>
      </c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>
        <v>1</v>
      </c>
      <c r="X89" s="99"/>
      <c r="Y89" s="99"/>
      <c r="Z89" s="99"/>
      <c r="AA89" s="99">
        <v>1</v>
      </c>
      <c r="AB89" s="99"/>
      <c r="AC89" s="99"/>
      <c r="AD89" s="99">
        <v>1</v>
      </c>
      <c r="AE89" s="99"/>
    </row>
    <row r="90" spans="1:31" x14ac:dyDescent="0.25">
      <c r="A90" s="99">
        <v>84</v>
      </c>
      <c r="B90" s="125">
        <v>45390</v>
      </c>
      <c r="C90" s="122" t="s">
        <v>606</v>
      </c>
      <c r="D90" s="99"/>
      <c r="E90" s="99"/>
      <c r="F90" s="99"/>
      <c r="G90" s="99">
        <v>1</v>
      </c>
      <c r="H90" s="99"/>
      <c r="I90" s="99"/>
      <c r="J90" s="99"/>
      <c r="K90" s="99">
        <v>1</v>
      </c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>
        <v>1</v>
      </c>
      <c r="X90" s="99"/>
      <c r="Y90" s="99"/>
      <c r="Z90" s="99"/>
      <c r="AA90" s="99">
        <v>1</v>
      </c>
      <c r="AB90" s="99"/>
      <c r="AC90" s="99"/>
      <c r="AD90" s="99">
        <v>1</v>
      </c>
      <c r="AE90" s="99"/>
    </row>
    <row r="91" spans="1:31" x14ac:dyDescent="0.25">
      <c r="A91" s="99">
        <v>85</v>
      </c>
      <c r="B91" s="125">
        <v>45390</v>
      </c>
      <c r="C91" s="122" t="s">
        <v>607</v>
      </c>
      <c r="D91" s="99"/>
      <c r="E91" s="99"/>
      <c r="F91" s="99"/>
      <c r="G91" s="99">
        <v>1</v>
      </c>
      <c r="H91" s="99"/>
      <c r="I91" s="99"/>
      <c r="J91" s="99"/>
      <c r="K91" s="99">
        <v>1</v>
      </c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>
        <v>1</v>
      </c>
      <c r="X91" s="99"/>
      <c r="Y91" s="99"/>
      <c r="Z91" s="99"/>
      <c r="AA91" s="99">
        <v>1</v>
      </c>
      <c r="AB91" s="99"/>
      <c r="AC91" s="99"/>
      <c r="AD91" s="99">
        <v>1</v>
      </c>
      <c r="AE91" s="99"/>
    </row>
    <row r="92" spans="1:31" x14ac:dyDescent="0.25">
      <c r="A92" s="99">
        <v>86</v>
      </c>
      <c r="B92" s="128">
        <v>45391</v>
      </c>
      <c r="C92" s="130" t="s">
        <v>649</v>
      </c>
      <c r="D92" s="99"/>
      <c r="E92" s="99">
        <v>1</v>
      </c>
      <c r="F92" s="99"/>
      <c r="G92" s="99"/>
      <c r="H92" s="99"/>
      <c r="I92" s="99"/>
      <c r="J92" s="99"/>
      <c r="K92" s="99"/>
      <c r="L92" s="99"/>
      <c r="M92" s="99"/>
      <c r="N92" s="99"/>
      <c r="O92" s="99">
        <v>1</v>
      </c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>
        <v>1</v>
      </c>
      <c r="AA92" s="99">
        <v>1</v>
      </c>
      <c r="AB92" s="99"/>
      <c r="AC92" s="99"/>
      <c r="AD92" s="99">
        <v>1</v>
      </c>
      <c r="AE92" s="99"/>
    </row>
    <row r="93" spans="1:31" x14ac:dyDescent="0.25">
      <c r="A93" s="99">
        <v>87</v>
      </c>
      <c r="B93" s="125">
        <v>45390</v>
      </c>
      <c r="C93" s="122" t="s">
        <v>608</v>
      </c>
      <c r="D93" s="99"/>
      <c r="E93" s="99"/>
      <c r="F93" s="99"/>
      <c r="G93" s="99">
        <v>1</v>
      </c>
      <c r="H93" s="99"/>
      <c r="I93" s="99"/>
      <c r="J93" s="99"/>
      <c r="K93" s="99">
        <v>1</v>
      </c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>
        <v>1</v>
      </c>
      <c r="X93" s="99"/>
      <c r="Y93" s="99"/>
      <c r="Z93" s="99"/>
      <c r="AA93" s="99">
        <v>1</v>
      </c>
      <c r="AB93" s="99"/>
      <c r="AC93" s="99"/>
      <c r="AD93" s="99">
        <v>1</v>
      </c>
      <c r="AE93" s="99"/>
    </row>
    <row r="94" spans="1:31" x14ac:dyDescent="0.25">
      <c r="A94" s="99">
        <v>88</v>
      </c>
      <c r="B94" s="125">
        <v>45392</v>
      </c>
      <c r="C94" s="124">
        <v>34</v>
      </c>
      <c r="D94" s="99"/>
      <c r="E94" s="99">
        <v>1</v>
      </c>
      <c r="F94" s="99"/>
      <c r="G94" s="99"/>
      <c r="H94" s="99"/>
      <c r="I94" s="99"/>
      <c r="J94" s="99"/>
      <c r="K94" s="99">
        <v>1</v>
      </c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>
        <v>1</v>
      </c>
      <c r="X94" s="99"/>
      <c r="Y94" s="99"/>
      <c r="Z94" s="99"/>
      <c r="AA94" s="99">
        <v>1</v>
      </c>
      <c r="AB94" s="99"/>
      <c r="AC94" s="99"/>
      <c r="AD94" s="99">
        <v>1</v>
      </c>
      <c r="AE94" s="99"/>
    </row>
    <row r="95" spans="1:31" x14ac:dyDescent="0.25">
      <c r="A95" s="99">
        <v>89</v>
      </c>
      <c r="B95" s="125">
        <v>45393</v>
      </c>
      <c r="C95" s="124">
        <v>35</v>
      </c>
      <c r="D95" s="99"/>
      <c r="E95" s="99">
        <v>1</v>
      </c>
      <c r="F95" s="99"/>
      <c r="G95" s="99"/>
      <c r="H95" s="99"/>
      <c r="I95" s="99"/>
      <c r="J95" s="99"/>
      <c r="K95" s="99">
        <v>1</v>
      </c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>
        <v>1</v>
      </c>
      <c r="X95" s="99"/>
      <c r="Y95" s="99"/>
      <c r="Z95" s="99"/>
      <c r="AA95" s="99">
        <v>1</v>
      </c>
      <c r="AB95" s="99"/>
      <c r="AC95" s="99"/>
      <c r="AD95" s="99">
        <v>1</v>
      </c>
      <c r="AE95" s="99"/>
    </row>
    <row r="96" spans="1:31" x14ac:dyDescent="0.25">
      <c r="A96" s="99">
        <v>90</v>
      </c>
      <c r="B96" s="125">
        <v>45393</v>
      </c>
      <c r="C96" s="124">
        <v>36</v>
      </c>
      <c r="D96" s="99"/>
      <c r="E96" s="99">
        <v>1</v>
      </c>
      <c r="F96" s="99"/>
      <c r="G96" s="99"/>
      <c r="H96" s="99"/>
      <c r="I96" s="99"/>
      <c r="J96" s="99"/>
      <c r="K96" s="99">
        <v>1</v>
      </c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>
        <v>1</v>
      </c>
      <c r="X96" s="99"/>
      <c r="Y96" s="99"/>
      <c r="Z96" s="99"/>
      <c r="AA96" s="99">
        <v>1</v>
      </c>
      <c r="AB96" s="99"/>
      <c r="AC96" s="99"/>
      <c r="AD96" s="99">
        <v>1</v>
      </c>
      <c r="AE96" s="99"/>
    </row>
    <row r="97" spans="1:31" x14ac:dyDescent="0.25">
      <c r="A97" s="99">
        <v>91</v>
      </c>
      <c r="B97" s="125">
        <v>45393</v>
      </c>
      <c r="C97" s="124">
        <v>37</v>
      </c>
      <c r="D97" s="99"/>
      <c r="E97" s="99">
        <v>1</v>
      </c>
      <c r="F97" s="99"/>
      <c r="G97" s="99"/>
      <c r="H97" s="99"/>
      <c r="I97" s="99"/>
      <c r="J97" s="99"/>
      <c r="K97" s="99">
        <v>1</v>
      </c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>
        <v>1</v>
      </c>
      <c r="X97" s="99"/>
      <c r="Y97" s="99"/>
      <c r="Z97" s="99"/>
      <c r="AA97" s="99">
        <v>1</v>
      </c>
      <c r="AB97" s="99"/>
      <c r="AC97" s="99"/>
      <c r="AD97" s="99">
        <v>1</v>
      </c>
      <c r="AE97" s="99"/>
    </row>
    <row r="98" spans="1:31" x14ac:dyDescent="0.25">
      <c r="A98" s="99">
        <v>92</v>
      </c>
      <c r="B98" s="128">
        <v>45394</v>
      </c>
      <c r="C98" s="130" t="s">
        <v>650</v>
      </c>
      <c r="D98" s="99"/>
      <c r="E98" s="99">
        <v>1</v>
      </c>
      <c r="F98" s="99"/>
      <c r="G98" s="99"/>
      <c r="H98" s="99"/>
      <c r="I98" s="99"/>
      <c r="J98" s="99"/>
      <c r="K98" s="99"/>
      <c r="L98" s="99"/>
      <c r="M98" s="99"/>
      <c r="N98" s="99"/>
      <c r="O98" s="99">
        <v>1</v>
      </c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>
        <v>1</v>
      </c>
      <c r="AA98" s="99">
        <v>1</v>
      </c>
      <c r="AB98" s="99"/>
      <c r="AC98" s="99"/>
      <c r="AD98" s="99">
        <v>1</v>
      </c>
      <c r="AE98" s="99"/>
    </row>
    <row r="99" spans="1:31" x14ac:dyDescent="0.25">
      <c r="A99" s="99">
        <v>93</v>
      </c>
      <c r="B99" s="125">
        <v>45397</v>
      </c>
      <c r="C99" s="122" t="s">
        <v>609</v>
      </c>
      <c r="D99" s="99"/>
      <c r="E99" s="99"/>
      <c r="F99" s="99"/>
      <c r="G99" s="99">
        <v>1</v>
      </c>
      <c r="H99" s="99"/>
      <c r="I99" s="99"/>
      <c r="J99" s="99"/>
      <c r="K99" s="99">
        <v>1</v>
      </c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>
        <v>1</v>
      </c>
      <c r="X99" s="99"/>
      <c r="Y99" s="99"/>
      <c r="Z99" s="99"/>
      <c r="AA99" s="99">
        <v>1</v>
      </c>
      <c r="AB99" s="99"/>
      <c r="AC99" s="99"/>
      <c r="AD99" s="99">
        <v>1</v>
      </c>
      <c r="AE99" s="99"/>
    </row>
    <row r="100" spans="1:31" x14ac:dyDescent="0.25">
      <c r="A100" s="99">
        <v>94</v>
      </c>
      <c r="B100" s="125">
        <v>45398</v>
      </c>
      <c r="C100" s="124">
        <v>68472638</v>
      </c>
      <c r="D100" s="99"/>
      <c r="E100" s="99"/>
      <c r="F100" s="99"/>
      <c r="G100" s="99">
        <v>1</v>
      </c>
      <c r="H100" s="99"/>
      <c r="I100" s="99"/>
      <c r="J100" s="99"/>
      <c r="K100" s="99">
        <v>1</v>
      </c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>
        <v>1</v>
      </c>
      <c r="X100" s="99"/>
      <c r="Y100" s="99"/>
      <c r="Z100" s="99"/>
      <c r="AA100" s="99">
        <v>1</v>
      </c>
      <c r="AB100" s="99"/>
      <c r="AC100" s="99"/>
      <c r="AD100" s="99"/>
      <c r="AE100" s="99">
        <v>1</v>
      </c>
    </row>
    <row r="101" spans="1:31" x14ac:dyDescent="0.25">
      <c r="A101" s="99">
        <v>95</v>
      </c>
      <c r="B101" s="128">
        <v>45398</v>
      </c>
      <c r="C101" s="130" t="s">
        <v>651</v>
      </c>
      <c r="D101" s="99"/>
      <c r="E101" s="99">
        <v>1</v>
      </c>
      <c r="F101" s="99"/>
      <c r="G101" s="99"/>
      <c r="H101" s="99"/>
      <c r="I101" s="99"/>
      <c r="J101" s="99"/>
      <c r="K101" s="99"/>
      <c r="L101" s="99"/>
      <c r="M101" s="99"/>
      <c r="N101" s="99"/>
      <c r="O101" s="99">
        <v>1</v>
      </c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>
        <v>1</v>
      </c>
      <c r="AA101" s="99">
        <v>1</v>
      </c>
      <c r="AB101" s="99"/>
      <c r="AC101" s="99"/>
      <c r="AD101" s="99">
        <v>1</v>
      </c>
      <c r="AE101" s="99"/>
    </row>
    <row r="102" spans="1:31" x14ac:dyDescent="0.25">
      <c r="A102" s="99">
        <v>96</v>
      </c>
      <c r="B102" s="125">
        <v>45401</v>
      </c>
      <c r="C102" s="124">
        <v>40</v>
      </c>
      <c r="D102" s="99"/>
      <c r="E102" s="99">
        <v>1</v>
      </c>
      <c r="F102" s="99"/>
      <c r="G102" s="99"/>
      <c r="H102" s="99"/>
      <c r="I102" s="99"/>
      <c r="J102" s="99"/>
      <c r="K102" s="99">
        <v>1</v>
      </c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>
        <v>1</v>
      </c>
      <c r="X102" s="99"/>
      <c r="Y102" s="99"/>
      <c r="Z102" s="99"/>
      <c r="AA102" s="99">
        <v>1</v>
      </c>
      <c r="AB102" s="99"/>
      <c r="AC102" s="99"/>
      <c r="AD102" s="99">
        <v>1</v>
      </c>
      <c r="AE102" s="99"/>
    </row>
    <row r="103" spans="1:31" x14ac:dyDescent="0.25">
      <c r="A103" s="99">
        <v>97</v>
      </c>
      <c r="B103" s="125">
        <v>45401</v>
      </c>
      <c r="C103" s="124">
        <v>41</v>
      </c>
      <c r="D103" s="99"/>
      <c r="E103" s="99">
        <v>1</v>
      </c>
      <c r="F103" s="99"/>
      <c r="G103" s="99"/>
      <c r="H103" s="99"/>
      <c r="I103" s="99"/>
      <c r="J103" s="99"/>
      <c r="K103" s="99">
        <v>1</v>
      </c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>
        <v>1</v>
      </c>
      <c r="X103" s="99"/>
      <c r="Y103" s="99"/>
      <c r="Z103" s="99"/>
      <c r="AA103" s="99">
        <v>1</v>
      </c>
      <c r="AB103" s="99"/>
      <c r="AC103" s="99"/>
      <c r="AD103" s="99">
        <v>1</v>
      </c>
      <c r="AE103" s="99"/>
    </row>
    <row r="104" spans="1:31" x14ac:dyDescent="0.25">
      <c r="A104" s="99">
        <v>98</v>
      </c>
      <c r="B104" s="125">
        <v>45401</v>
      </c>
      <c r="C104" s="124">
        <v>52743242</v>
      </c>
      <c r="D104" s="99"/>
      <c r="E104" s="99"/>
      <c r="F104" s="99"/>
      <c r="G104" s="99">
        <v>1</v>
      </c>
      <c r="H104" s="99"/>
      <c r="I104" s="99"/>
      <c r="J104" s="99"/>
      <c r="K104" s="99">
        <v>1</v>
      </c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>
        <v>1</v>
      </c>
      <c r="X104" s="99"/>
      <c r="Y104" s="99"/>
      <c r="Z104" s="99"/>
      <c r="AA104" s="99">
        <v>1</v>
      </c>
      <c r="AB104" s="99"/>
      <c r="AC104" s="99"/>
      <c r="AD104" s="99">
        <v>1</v>
      </c>
      <c r="AE104" s="99"/>
    </row>
    <row r="105" spans="1:31" x14ac:dyDescent="0.25">
      <c r="A105" s="99">
        <v>99</v>
      </c>
      <c r="B105" s="125">
        <v>45404</v>
      </c>
      <c r="C105" s="124">
        <v>24367067</v>
      </c>
      <c r="D105" s="99"/>
      <c r="E105" s="99"/>
      <c r="F105" s="99"/>
      <c r="G105" s="99">
        <v>1</v>
      </c>
      <c r="H105" s="99"/>
      <c r="I105" s="99"/>
      <c r="J105" s="99"/>
      <c r="K105" s="99">
        <v>1</v>
      </c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>
        <v>1</v>
      </c>
      <c r="X105" s="99"/>
      <c r="Y105" s="99"/>
      <c r="Z105" s="99"/>
      <c r="AA105" s="99">
        <v>1</v>
      </c>
      <c r="AB105" s="99"/>
      <c r="AC105" s="99"/>
      <c r="AD105" s="99">
        <v>1</v>
      </c>
      <c r="AE105" s="99"/>
    </row>
    <row r="106" spans="1:31" x14ac:dyDescent="0.25">
      <c r="A106" s="99">
        <v>100</v>
      </c>
      <c r="B106" s="125">
        <v>45404</v>
      </c>
      <c r="C106" s="124">
        <v>65812964</v>
      </c>
      <c r="D106" s="99"/>
      <c r="E106" s="99"/>
      <c r="F106" s="99"/>
      <c r="G106" s="99">
        <v>1</v>
      </c>
      <c r="H106" s="99"/>
      <c r="I106" s="99"/>
      <c r="J106" s="99"/>
      <c r="K106" s="99">
        <v>1</v>
      </c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>
        <v>1</v>
      </c>
      <c r="X106" s="99"/>
      <c r="Y106" s="99"/>
      <c r="Z106" s="99"/>
      <c r="AA106" s="99">
        <v>1</v>
      </c>
      <c r="AB106" s="99"/>
      <c r="AC106" s="99"/>
      <c r="AD106" s="99">
        <v>1</v>
      </c>
      <c r="AE106" s="99"/>
    </row>
    <row r="107" spans="1:31" x14ac:dyDescent="0.25">
      <c r="A107" s="99">
        <v>101</v>
      </c>
      <c r="B107" s="128">
        <v>45405</v>
      </c>
      <c r="C107" s="130" t="s">
        <v>652</v>
      </c>
      <c r="D107" s="99"/>
      <c r="E107" s="99">
        <v>1</v>
      </c>
      <c r="F107" s="99"/>
      <c r="G107" s="99"/>
      <c r="H107" s="99"/>
      <c r="I107" s="99"/>
      <c r="J107" s="99"/>
      <c r="K107" s="99"/>
      <c r="L107" s="99"/>
      <c r="M107" s="99"/>
      <c r="N107" s="99"/>
      <c r="O107" s="99">
        <v>1</v>
      </c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>
        <v>1</v>
      </c>
      <c r="AA107" s="99">
        <v>1</v>
      </c>
      <c r="AB107" s="99"/>
      <c r="AC107" s="99"/>
      <c r="AD107" s="99">
        <v>1</v>
      </c>
      <c r="AE107" s="99"/>
    </row>
    <row r="108" spans="1:31" x14ac:dyDescent="0.25">
      <c r="A108" s="99">
        <v>102</v>
      </c>
      <c r="B108" s="128">
        <v>45405</v>
      </c>
      <c r="C108" s="130" t="s">
        <v>653</v>
      </c>
      <c r="D108" s="99"/>
      <c r="E108" s="99">
        <v>1</v>
      </c>
      <c r="F108" s="99"/>
      <c r="G108" s="99"/>
      <c r="H108" s="99"/>
      <c r="I108" s="99"/>
      <c r="J108" s="99"/>
      <c r="K108" s="99"/>
      <c r="L108" s="99"/>
      <c r="M108" s="99"/>
      <c r="N108" s="99"/>
      <c r="O108" s="99">
        <v>1</v>
      </c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>
        <v>1</v>
      </c>
      <c r="AA108" s="99">
        <v>1</v>
      </c>
      <c r="AB108" s="99"/>
      <c r="AC108" s="99"/>
      <c r="AD108" s="99">
        <v>1</v>
      </c>
      <c r="AE108" s="99"/>
    </row>
    <row r="109" spans="1:31" ht="16.5" customHeight="1" x14ac:dyDescent="0.25">
      <c r="A109" s="99">
        <v>103</v>
      </c>
      <c r="B109" s="125">
        <v>45406</v>
      </c>
      <c r="C109" s="124">
        <v>70105553</v>
      </c>
      <c r="D109" s="99"/>
      <c r="E109" s="99"/>
      <c r="F109" s="99"/>
      <c r="G109" s="99">
        <v>1</v>
      </c>
      <c r="H109" s="99"/>
      <c r="I109" s="99"/>
      <c r="J109" s="99"/>
      <c r="K109" s="99">
        <v>1</v>
      </c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>
        <v>1</v>
      </c>
      <c r="X109" s="99"/>
      <c r="Y109" s="99"/>
      <c r="Z109" s="99"/>
      <c r="AA109" s="99">
        <v>1</v>
      </c>
      <c r="AB109" s="99"/>
      <c r="AC109" s="99"/>
      <c r="AD109" s="99">
        <v>1</v>
      </c>
      <c r="AE109" s="99"/>
    </row>
    <row r="110" spans="1:31" x14ac:dyDescent="0.25">
      <c r="A110" s="99">
        <v>104</v>
      </c>
      <c r="B110" s="125">
        <v>45408</v>
      </c>
      <c r="C110" s="124">
        <v>84480289</v>
      </c>
      <c r="D110" s="99"/>
      <c r="E110" s="99"/>
      <c r="F110" s="99"/>
      <c r="G110" s="99">
        <v>1</v>
      </c>
      <c r="H110" s="99"/>
      <c r="I110" s="99"/>
      <c r="J110" s="99"/>
      <c r="K110" s="99">
        <v>1</v>
      </c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>
        <v>1</v>
      </c>
      <c r="X110" s="99"/>
      <c r="Y110" s="99"/>
      <c r="Z110" s="99"/>
      <c r="AA110" s="99">
        <v>1</v>
      </c>
      <c r="AB110" s="99"/>
      <c r="AC110" s="99"/>
      <c r="AD110" s="99">
        <v>1</v>
      </c>
      <c r="AE110" s="99"/>
    </row>
    <row r="111" spans="1:31" x14ac:dyDescent="0.25">
      <c r="A111" s="99">
        <v>105</v>
      </c>
      <c r="B111" s="128">
        <v>45407</v>
      </c>
      <c r="C111" s="130" t="s">
        <v>654</v>
      </c>
      <c r="D111" s="99"/>
      <c r="E111" s="99">
        <v>1</v>
      </c>
      <c r="F111" s="99"/>
      <c r="G111" s="99"/>
      <c r="H111" s="99"/>
      <c r="I111" s="99"/>
      <c r="J111" s="99"/>
      <c r="K111" s="99"/>
      <c r="L111" s="99"/>
      <c r="M111" s="99"/>
      <c r="N111" s="99"/>
      <c r="O111" s="99">
        <v>1</v>
      </c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>
        <v>1</v>
      </c>
      <c r="AA111" s="99">
        <v>1</v>
      </c>
      <c r="AB111" s="99"/>
      <c r="AC111" s="99"/>
      <c r="AD111" s="99">
        <v>1</v>
      </c>
      <c r="AE111" s="99"/>
    </row>
    <row r="112" spans="1:31" x14ac:dyDescent="0.25">
      <c r="A112" s="99">
        <v>106</v>
      </c>
      <c r="B112" s="125">
        <v>45407</v>
      </c>
      <c r="C112" s="124">
        <v>45</v>
      </c>
      <c r="D112" s="99"/>
      <c r="E112" s="99">
        <v>1</v>
      </c>
      <c r="F112" s="99"/>
      <c r="G112" s="99"/>
      <c r="H112" s="99"/>
      <c r="I112" s="99"/>
      <c r="J112" s="99"/>
      <c r="K112" s="99">
        <v>1</v>
      </c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>
        <v>1</v>
      </c>
      <c r="X112" s="99"/>
      <c r="Y112" s="99"/>
      <c r="Z112" s="99"/>
      <c r="AA112" s="99">
        <v>1</v>
      </c>
      <c r="AB112" s="99"/>
      <c r="AC112" s="99"/>
      <c r="AD112" s="99">
        <v>1</v>
      </c>
      <c r="AE112" s="99"/>
    </row>
    <row r="113" spans="1:31" x14ac:dyDescent="0.25">
      <c r="A113" s="99">
        <v>107</v>
      </c>
      <c r="B113" s="128">
        <v>45408</v>
      </c>
      <c r="C113" s="130" t="s">
        <v>655</v>
      </c>
      <c r="D113" s="99"/>
      <c r="E113" s="99">
        <v>1</v>
      </c>
      <c r="F113" s="99"/>
      <c r="G113" s="99"/>
      <c r="H113" s="99"/>
      <c r="I113" s="99"/>
      <c r="J113" s="99"/>
      <c r="K113" s="99"/>
      <c r="L113" s="99"/>
      <c r="M113" s="99"/>
      <c r="N113" s="99"/>
      <c r="O113" s="99">
        <v>1</v>
      </c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>
        <v>1</v>
      </c>
      <c r="AA113" s="99">
        <v>1</v>
      </c>
      <c r="AB113" s="99"/>
      <c r="AC113" s="99"/>
      <c r="AD113" s="99">
        <v>1</v>
      </c>
      <c r="AE113" s="99"/>
    </row>
    <row r="114" spans="1:31" x14ac:dyDescent="0.25">
      <c r="A114" s="99">
        <v>108</v>
      </c>
      <c r="B114" s="125">
        <v>45408</v>
      </c>
      <c r="C114" s="124">
        <v>47</v>
      </c>
      <c r="D114" s="99"/>
      <c r="E114" s="99">
        <v>1</v>
      </c>
      <c r="F114" s="99"/>
      <c r="G114" s="99"/>
      <c r="H114" s="99"/>
      <c r="I114" s="99"/>
      <c r="J114" s="99"/>
      <c r="K114" s="99">
        <v>1</v>
      </c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>
        <v>1</v>
      </c>
      <c r="X114" s="99"/>
      <c r="Y114" s="99"/>
      <c r="Z114" s="99"/>
      <c r="AA114" s="99">
        <v>1</v>
      </c>
      <c r="AB114" s="99"/>
      <c r="AC114" s="99"/>
      <c r="AD114" s="99">
        <v>1</v>
      </c>
      <c r="AE114" s="99"/>
    </row>
    <row r="115" spans="1:31" x14ac:dyDescent="0.25">
      <c r="A115" s="99">
        <v>109</v>
      </c>
      <c r="B115" s="128">
        <v>45409</v>
      </c>
      <c r="C115" s="130" t="s">
        <v>656</v>
      </c>
      <c r="D115" s="99"/>
      <c r="E115" s="99">
        <v>1</v>
      </c>
      <c r="F115" s="99"/>
      <c r="G115" s="99"/>
      <c r="H115" s="99"/>
      <c r="I115" s="99"/>
      <c r="J115" s="99"/>
      <c r="K115" s="99"/>
      <c r="L115" s="99"/>
      <c r="M115" s="99"/>
      <c r="N115" s="99"/>
      <c r="O115" s="99">
        <v>1</v>
      </c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>
        <v>1</v>
      </c>
      <c r="AA115" s="99">
        <v>1</v>
      </c>
      <c r="AB115" s="99"/>
      <c r="AC115" s="99"/>
      <c r="AD115" s="99">
        <v>1</v>
      </c>
      <c r="AE115" s="99"/>
    </row>
    <row r="116" spans="1:31" x14ac:dyDescent="0.25">
      <c r="A116" s="99">
        <v>110</v>
      </c>
      <c r="B116" s="128">
        <v>45409</v>
      </c>
      <c r="C116" s="130" t="s">
        <v>657</v>
      </c>
      <c r="D116" s="99"/>
      <c r="E116" s="99">
        <v>1</v>
      </c>
      <c r="F116" s="99"/>
      <c r="G116" s="99"/>
      <c r="H116" s="99"/>
      <c r="I116" s="99"/>
      <c r="J116" s="99"/>
      <c r="K116" s="99"/>
      <c r="L116" s="99"/>
      <c r="M116" s="99"/>
      <c r="N116" s="99"/>
      <c r="O116" s="99">
        <v>1</v>
      </c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>
        <v>1</v>
      </c>
      <c r="AA116" s="99">
        <v>1</v>
      </c>
      <c r="AB116" s="99"/>
      <c r="AC116" s="99"/>
      <c r="AD116" s="99">
        <v>1</v>
      </c>
      <c r="AE116" s="99"/>
    </row>
    <row r="117" spans="1:31" x14ac:dyDescent="0.25">
      <c r="A117" s="99">
        <v>111</v>
      </c>
      <c r="B117" s="128">
        <v>45409</v>
      </c>
      <c r="C117" s="130" t="s">
        <v>658</v>
      </c>
      <c r="D117" s="99"/>
      <c r="E117" s="99">
        <v>1</v>
      </c>
      <c r="F117" s="99"/>
      <c r="G117" s="99"/>
      <c r="H117" s="99"/>
      <c r="I117" s="99"/>
      <c r="J117" s="99"/>
      <c r="K117" s="99"/>
      <c r="L117" s="99"/>
      <c r="M117" s="99"/>
      <c r="N117" s="99"/>
      <c r="O117" s="99">
        <v>1</v>
      </c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>
        <v>1</v>
      </c>
      <c r="AA117" s="99">
        <v>1</v>
      </c>
      <c r="AB117" s="99"/>
      <c r="AC117" s="99"/>
      <c r="AD117" s="99">
        <v>1</v>
      </c>
      <c r="AE117" s="99"/>
    </row>
    <row r="118" spans="1:31" x14ac:dyDescent="0.25">
      <c r="A118" s="99">
        <v>112</v>
      </c>
      <c r="B118" s="125">
        <v>45414</v>
      </c>
      <c r="C118" s="124">
        <v>51</v>
      </c>
      <c r="D118" s="99"/>
      <c r="E118" s="99">
        <v>1</v>
      </c>
      <c r="F118" s="99"/>
      <c r="G118" s="99"/>
      <c r="H118" s="99"/>
      <c r="I118" s="99"/>
      <c r="J118" s="99"/>
      <c r="K118" s="99">
        <v>1</v>
      </c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>
        <v>1</v>
      </c>
      <c r="X118" s="99"/>
      <c r="Y118" s="99"/>
      <c r="Z118" s="99"/>
      <c r="AA118" s="99">
        <v>1</v>
      </c>
      <c r="AB118" s="99"/>
      <c r="AC118" s="99"/>
      <c r="AD118" s="99">
        <v>1</v>
      </c>
      <c r="AE118" s="99"/>
    </row>
    <row r="119" spans="1:31" x14ac:dyDescent="0.25">
      <c r="A119" s="99">
        <v>113</v>
      </c>
      <c r="B119" s="125">
        <v>45415</v>
      </c>
      <c r="C119" s="124">
        <v>52</v>
      </c>
      <c r="D119" s="99"/>
      <c r="E119" s="99">
        <v>1</v>
      </c>
      <c r="F119" s="99"/>
      <c r="G119" s="99"/>
      <c r="H119" s="99"/>
      <c r="I119" s="99"/>
      <c r="J119" s="99"/>
      <c r="K119" s="99">
        <v>1</v>
      </c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>
        <v>1</v>
      </c>
      <c r="X119" s="99"/>
      <c r="Y119" s="99"/>
      <c r="Z119" s="99"/>
      <c r="AA119" s="99">
        <v>1</v>
      </c>
      <c r="AB119" s="99"/>
      <c r="AC119" s="99"/>
      <c r="AD119" s="99">
        <v>1</v>
      </c>
      <c r="AE119" s="99"/>
    </row>
    <row r="120" spans="1:31" x14ac:dyDescent="0.25">
      <c r="A120" s="99">
        <v>114</v>
      </c>
      <c r="B120" s="128">
        <v>45418</v>
      </c>
      <c r="C120" s="130" t="s">
        <v>659</v>
      </c>
      <c r="D120" s="99"/>
      <c r="E120" s="99">
        <v>1</v>
      </c>
      <c r="F120" s="99"/>
      <c r="G120" s="99"/>
      <c r="H120" s="99"/>
      <c r="I120" s="99"/>
      <c r="J120" s="99"/>
      <c r="K120" s="99"/>
      <c r="L120" s="99"/>
      <c r="M120" s="99"/>
      <c r="N120" s="99"/>
      <c r="O120" s="99">
        <v>1</v>
      </c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>
        <v>1</v>
      </c>
      <c r="AA120" s="99">
        <v>1</v>
      </c>
      <c r="AB120" s="99"/>
      <c r="AC120" s="99"/>
      <c r="AD120" s="99"/>
      <c r="AE120" s="99">
        <v>1</v>
      </c>
    </row>
    <row r="121" spans="1:31" x14ac:dyDescent="0.25">
      <c r="A121" s="99">
        <v>115</v>
      </c>
      <c r="B121" s="125">
        <v>45419</v>
      </c>
      <c r="C121" s="124">
        <v>47656281</v>
      </c>
      <c r="D121" s="99"/>
      <c r="E121" s="99"/>
      <c r="F121" s="99"/>
      <c r="G121" s="99">
        <v>1</v>
      </c>
      <c r="H121" s="99"/>
      <c r="I121" s="99"/>
      <c r="J121" s="99"/>
      <c r="K121" s="99">
        <v>1</v>
      </c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>
        <v>1</v>
      </c>
      <c r="X121" s="99"/>
      <c r="Y121" s="99"/>
      <c r="Z121" s="99"/>
      <c r="AA121" s="99">
        <v>1</v>
      </c>
      <c r="AB121" s="99"/>
      <c r="AC121" s="99"/>
      <c r="AD121" s="99">
        <v>1</v>
      </c>
      <c r="AE121" s="99"/>
    </row>
    <row r="122" spans="1:31" x14ac:dyDescent="0.25">
      <c r="A122" s="99">
        <v>116</v>
      </c>
      <c r="B122" s="125">
        <v>45420</v>
      </c>
      <c r="C122" s="124">
        <v>75684517</v>
      </c>
      <c r="D122" s="99"/>
      <c r="E122" s="99"/>
      <c r="F122" s="99"/>
      <c r="G122" s="99">
        <v>1</v>
      </c>
      <c r="H122" s="99"/>
      <c r="I122" s="99"/>
      <c r="J122" s="99"/>
      <c r="K122" s="99">
        <v>1</v>
      </c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>
        <v>1</v>
      </c>
      <c r="X122" s="99"/>
      <c r="Y122" s="99"/>
      <c r="Z122" s="99"/>
      <c r="AA122" s="99">
        <v>1</v>
      </c>
      <c r="AB122" s="99"/>
      <c r="AC122" s="99"/>
      <c r="AD122" s="99">
        <v>1</v>
      </c>
      <c r="AE122" s="99"/>
    </row>
    <row r="123" spans="1:31" x14ac:dyDescent="0.25">
      <c r="A123" s="99">
        <v>117</v>
      </c>
      <c r="B123" s="125">
        <v>45420</v>
      </c>
      <c r="C123" s="124">
        <v>54</v>
      </c>
      <c r="D123" s="99"/>
      <c r="E123" s="99">
        <v>1</v>
      </c>
      <c r="F123" s="99"/>
      <c r="G123" s="99"/>
      <c r="H123" s="99"/>
      <c r="I123" s="99"/>
      <c r="J123" s="99"/>
      <c r="K123" s="99">
        <v>1</v>
      </c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>
        <v>1</v>
      </c>
      <c r="X123" s="99"/>
      <c r="Y123" s="99"/>
      <c r="Z123" s="99"/>
      <c r="AA123" s="99">
        <v>1</v>
      </c>
      <c r="AB123" s="99"/>
      <c r="AC123" s="99"/>
      <c r="AD123" s="99">
        <v>1</v>
      </c>
      <c r="AE123" s="99"/>
    </row>
    <row r="124" spans="1:31" x14ac:dyDescent="0.25">
      <c r="A124" s="99">
        <v>118</v>
      </c>
      <c r="B124" s="125">
        <v>45420</v>
      </c>
      <c r="C124" s="124">
        <v>55</v>
      </c>
      <c r="D124" s="99"/>
      <c r="E124" s="99">
        <v>1</v>
      </c>
      <c r="F124" s="99"/>
      <c r="G124" s="99"/>
      <c r="H124" s="99"/>
      <c r="I124" s="99"/>
      <c r="J124" s="99"/>
      <c r="K124" s="99">
        <v>1</v>
      </c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>
        <v>1</v>
      </c>
      <c r="X124" s="99"/>
      <c r="Y124" s="99"/>
      <c r="Z124" s="99"/>
      <c r="AA124" s="99">
        <v>1</v>
      </c>
      <c r="AB124" s="99"/>
      <c r="AC124" s="99"/>
      <c r="AD124" s="99">
        <v>1</v>
      </c>
      <c r="AE124" s="99"/>
    </row>
    <row r="125" spans="1:31" x14ac:dyDescent="0.25">
      <c r="A125" s="99">
        <v>119</v>
      </c>
      <c r="B125" s="125">
        <v>45420</v>
      </c>
      <c r="C125" s="124">
        <v>56</v>
      </c>
      <c r="D125" s="99"/>
      <c r="E125" s="99">
        <v>1</v>
      </c>
      <c r="F125" s="99"/>
      <c r="G125" s="99"/>
      <c r="H125" s="99"/>
      <c r="I125" s="99"/>
      <c r="J125" s="99"/>
      <c r="K125" s="99">
        <v>1</v>
      </c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>
        <v>1</v>
      </c>
      <c r="X125" s="99"/>
      <c r="Y125" s="99"/>
      <c r="Z125" s="99"/>
      <c r="AA125" s="99">
        <v>1</v>
      </c>
      <c r="AB125" s="99"/>
      <c r="AC125" s="99"/>
      <c r="AD125" s="99">
        <v>1</v>
      </c>
      <c r="AE125" s="99"/>
    </row>
    <row r="126" spans="1:31" x14ac:dyDescent="0.25">
      <c r="A126" s="99">
        <v>120</v>
      </c>
      <c r="B126" s="125">
        <v>45420</v>
      </c>
      <c r="C126" s="124">
        <v>57</v>
      </c>
      <c r="D126" s="99"/>
      <c r="E126" s="99">
        <v>1</v>
      </c>
      <c r="F126" s="99"/>
      <c r="G126" s="99"/>
      <c r="H126" s="99"/>
      <c r="I126" s="99"/>
      <c r="J126" s="99"/>
      <c r="K126" s="99">
        <v>1</v>
      </c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>
        <v>1</v>
      </c>
      <c r="X126" s="99"/>
      <c r="Y126" s="99"/>
      <c r="Z126" s="99"/>
      <c r="AA126" s="99">
        <v>1</v>
      </c>
      <c r="AB126" s="99"/>
      <c r="AC126" s="99"/>
      <c r="AD126" s="99">
        <v>1</v>
      </c>
      <c r="AE126" s="99"/>
    </row>
    <row r="127" spans="1:31" x14ac:dyDescent="0.25">
      <c r="A127" s="99">
        <v>121</v>
      </c>
      <c r="B127" s="125">
        <v>45425</v>
      </c>
      <c r="C127" s="124">
        <v>76533593</v>
      </c>
      <c r="D127" s="99"/>
      <c r="E127" s="99"/>
      <c r="F127" s="99"/>
      <c r="G127" s="99">
        <v>1</v>
      </c>
      <c r="H127" s="99"/>
      <c r="I127" s="99"/>
      <c r="J127" s="99"/>
      <c r="K127" s="99">
        <v>1</v>
      </c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>
        <v>1</v>
      </c>
      <c r="X127" s="99"/>
      <c r="Y127" s="99"/>
      <c r="Z127" s="99"/>
      <c r="AA127" s="99">
        <v>1</v>
      </c>
      <c r="AB127" s="99"/>
      <c r="AC127" s="99"/>
      <c r="AD127" s="99">
        <v>1</v>
      </c>
      <c r="AE127" s="99"/>
    </row>
    <row r="128" spans="1:31" x14ac:dyDescent="0.25">
      <c r="A128" s="99">
        <v>122</v>
      </c>
      <c r="B128" s="125">
        <v>45425</v>
      </c>
      <c r="C128" s="124">
        <v>23768302</v>
      </c>
      <c r="D128" s="99"/>
      <c r="E128" s="99"/>
      <c r="F128" s="99"/>
      <c r="G128" s="99">
        <v>1</v>
      </c>
      <c r="H128" s="99"/>
      <c r="I128" s="99"/>
      <c r="J128" s="99"/>
      <c r="K128" s="99">
        <v>1</v>
      </c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>
        <v>1</v>
      </c>
      <c r="X128" s="99"/>
      <c r="Y128" s="99"/>
      <c r="Z128" s="99"/>
      <c r="AA128" s="99">
        <v>1</v>
      </c>
      <c r="AB128" s="99"/>
      <c r="AC128" s="99"/>
      <c r="AD128" s="99">
        <v>1</v>
      </c>
      <c r="AE128" s="99"/>
    </row>
    <row r="129" spans="1:31" x14ac:dyDescent="0.25">
      <c r="A129" s="99">
        <v>123</v>
      </c>
      <c r="B129" s="125">
        <v>45425</v>
      </c>
      <c r="C129" s="124">
        <v>58183426</v>
      </c>
      <c r="D129" s="99"/>
      <c r="E129" s="99"/>
      <c r="F129" s="99"/>
      <c r="G129" s="99">
        <v>1</v>
      </c>
      <c r="H129" s="99"/>
      <c r="I129" s="99"/>
      <c r="J129" s="99"/>
      <c r="K129" s="99">
        <v>1</v>
      </c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>
        <v>1</v>
      </c>
      <c r="X129" s="99"/>
      <c r="Y129" s="99"/>
      <c r="Z129" s="99"/>
      <c r="AA129" s="99">
        <v>1</v>
      </c>
      <c r="AB129" s="99"/>
      <c r="AC129" s="99"/>
      <c r="AD129" s="99">
        <v>1</v>
      </c>
      <c r="AE129" s="99"/>
    </row>
    <row r="130" spans="1:31" x14ac:dyDescent="0.25">
      <c r="A130" s="99">
        <v>124</v>
      </c>
      <c r="B130" s="125">
        <v>45425</v>
      </c>
      <c r="C130" s="124">
        <v>71857072</v>
      </c>
      <c r="D130" s="99"/>
      <c r="E130" s="99"/>
      <c r="F130" s="99"/>
      <c r="G130" s="99">
        <v>1</v>
      </c>
      <c r="H130" s="99"/>
      <c r="I130" s="99"/>
      <c r="J130" s="99"/>
      <c r="K130" s="99">
        <v>1</v>
      </c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>
        <v>1</v>
      </c>
      <c r="X130" s="99"/>
      <c r="Y130" s="99"/>
      <c r="Z130" s="99"/>
      <c r="AA130" s="99">
        <v>1</v>
      </c>
      <c r="AB130" s="99"/>
      <c r="AC130" s="99"/>
      <c r="AD130" s="99">
        <v>1</v>
      </c>
      <c r="AE130" s="99"/>
    </row>
    <row r="131" spans="1:31" x14ac:dyDescent="0.25">
      <c r="A131" s="99">
        <v>125</v>
      </c>
      <c r="B131" s="125">
        <v>45425</v>
      </c>
      <c r="C131" s="124">
        <v>38980841</v>
      </c>
      <c r="D131" s="99"/>
      <c r="E131" s="99"/>
      <c r="F131" s="99"/>
      <c r="G131" s="99">
        <v>1</v>
      </c>
      <c r="H131" s="99"/>
      <c r="I131" s="99"/>
      <c r="J131" s="99"/>
      <c r="K131" s="99">
        <v>1</v>
      </c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>
        <v>1</v>
      </c>
      <c r="X131" s="99"/>
      <c r="Y131" s="99"/>
      <c r="Z131" s="99"/>
      <c r="AA131" s="99">
        <v>1</v>
      </c>
      <c r="AB131" s="99"/>
      <c r="AC131" s="99"/>
      <c r="AD131" s="99">
        <v>1</v>
      </c>
      <c r="AE131" s="99"/>
    </row>
    <row r="132" spans="1:31" x14ac:dyDescent="0.25">
      <c r="A132" s="99">
        <v>126</v>
      </c>
      <c r="B132" s="125">
        <v>45425</v>
      </c>
      <c r="C132" s="124">
        <v>88353386</v>
      </c>
      <c r="D132" s="99"/>
      <c r="E132" s="99"/>
      <c r="F132" s="99"/>
      <c r="G132" s="99">
        <v>1</v>
      </c>
      <c r="H132" s="99"/>
      <c r="I132" s="99"/>
      <c r="J132" s="99"/>
      <c r="K132" s="99">
        <v>1</v>
      </c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>
        <v>1</v>
      </c>
      <c r="X132" s="99"/>
      <c r="Y132" s="99"/>
      <c r="Z132" s="99"/>
      <c r="AA132" s="99">
        <v>1</v>
      </c>
      <c r="AB132" s="99"/>
      <c r="AC132" s="99"/>
      <c r="AD132" s="99">
        <v>1</v>
      </c>
      <c r="AE132" s="99"/>
    </row>
    <row r="133" spans="1:31" x14ac:dyDescent="0.25">
      <c r="A133" s="99">
        <v>127</v>
      </c>
      <c r="B133" s="125">
        <v>45425</v>
      </c>
      <c r="C133" s="124">
        <v>44641033</v>
      </c>
      <c r="D133" s="99"/>
      <c r="E133" s="99"/>
      <c r="F133" s="99"/>
      <c r="G133" s="99">
        <v>1</v>
      </c>
      <c r="H133" s="99"/>
      <c r="I133" s="99"/>
      <c r="J133" s="99"/>
      <c r="K133" s="99">
        <v>1</v>
      </c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>
        <v>1</v>
      </c>
      <c r="X133" s="99"/>
      <c r="Y133" s="99"/>
      <c r="Z133" s="99"/>
      <c r="AA133" s="99">
        <v>1</v>
      </c>
      <c r="AB133" s="99"/>
      <c r="AC133" s="99"/>
      <c r="AD133" s="99">
        <v>1</v>
      </c>
      <c r="AE133" s="99"/>
    </row>
    <row r="134" spans="1:31" x14ac:dyDescent="0.25">
      <c r="A134" s="99">
        <v>128</v>
      </c>
      <c r="B134" s="125">
        <v>45425</v>
      </c>
      <c r="C134" s="124">
        <v>13568638</v>
      </c>
      <c r="D134" s="99"/>
      <c r="E134" s="99"/>
      <c r="F134" s="99"/>
      <c r="G134" s="99">
        <v>1</v>
      </c>
      <c r="H134" s="99"/>
      <c r="I134" s="99"/>
      <c r="J134" s="99"/>
      <c r="K134" s="99">
        <v>1</v>
      </c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>
        <v>1</v>
      </c>
      <c r="X134" s="99"/>
      <c r="Y134" s="99"/>
      <c r="Z134" s="99"/>
      <c r="AA134" s="99">
        <v>1</v>
      </c>
      <c r="AB134" s="99"/>
      <c r="AC134" s="99"/>
      <c r="AD134" s="99">
        <v>1</v>
      </c>
      <c r="AE134" s="99"/>
    </row>
    <row r="135" spans="1:31" x14ac:dyDescent="0.25">
      <c r="A135" s="99">
        <v>129</v>
      </c>
      <c r="B135" s="125">
        <v>45425</v>
      </c>
      <c r="C135" s="124">
        <v>92195642</v>
      </c>
      <c r="D135" s="99"/>
      <c r="E135" s="99"/>
      <c r="F135" s="99"/>
      <c r="G135" s="99">
        <v>1</v>
      </c>
      <c r="H135" s="99"/>
      <c r="I135" s="99"/>
      <c r="J135" s="99"/>
      <c r="K135" s="99">
        <v>1</v>
      </c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>
        <v>1</v>
      </c>
      <c r="X135" s="99"/>
      <c r="Y135" s="99"/>
      <c r="Z135" s="99"/>
      <c r="AA135" s="99">
        <v>1</v>
      </c>
      <c r="AB135" s="99"/>
      <c r="AC135" s="99"/>
      <c r="AD135" s="99">
        <v>1</v>
      </c>
      <c r="AE135" s="99"/>
    </row>
    <row r="136" spans="1:31" x14ac:dyDescent="0.25">
      <c r="A136" s="99">
        <v>130</v>
      </c>
      <c r="B136" s="125">
        <v>45425</v>
      </c>
      <c r="C136" s="122" t="s">
        <v>610</v>
      </c>
      <c r="D136" s="99"/>
      <c r="E136" s="99"/>
      <c r="F136" s="99"/>
      <c r="G136" s="99">
        <v>1</v>
      </c>
      <c r="H136" s="99"/>
      <c r="I136" s="99"/>
      <c r="J136" s="99"/>
      <c r="K136" s="99">
        <v>1</v>
      </c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>
        <v>1</v>
      </c>
      <c r="X136" s="99"/>
      <c r="Y136" s="99"/>
      <c r="Z136" s="99"/>
      <c r="AA136" s="99">
        <v>1</v>
      </c>
      <c r="AB136" s="99"/>
      <c r="AC136" s="99"/>
      <c r="AD136" s="99">
        <v>1</v>
      </c>
      <c r="AE136" s="99"/>
    </row>
    <row r="137" spans="1:31" x14ac:dyDescent="0.25">
      <c r="A137" s="99">
        <v>131</v>
      </c>
      <c r="B137" s="125">
        <v>45425</v>
      </c>
      <c r="C137" s="124">
        <v>98648321</v>
      </c>
      <c r="D137" s="99"/>
      <c r="E137" s="99"/>
      <c r="F137" s="99"/>
      <c r="G137" s="99">
        <v>1</v>
      </c>
      <c r="H137" s="99"/>
      <c r="I137" s="99"/>
      <c r="J137" s="99"/>
      <c r="K137" s="99">
        <v>1</v>
      </c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>
        <v>1</v>
      </c>
      <c r="X137" s="99"/>
      <c r="Y137" s="99"/>
      <c r="Z137" s="99"/>
      <c r="AA137" s="99">
        <v>1</v>
      </c>
      <c r="AB137" s="99"/>
      <c r="AC137" s="99"/>
      <c r="AD137" s="99">
        <v>1</v>
      </c>
      <c r="AE137" s="99"/>
    </row>
    <row r="138" spans="1:31" x14ac:dyDescent="0.25">
      <c r="A138" s="99">
        <v>132</v>
      </c>
      <c r="B138" s="128">
        <v>45425</v>
      </c>
      <c r="C138" s="130" t="s">
        <v>660</v>
      </c>
      <c r="D138" s="99"/>
      <c r="E138" s="99">
        <v>1</v>
      </c>
      <c r="F138" s="99"/>
      <c r="G138" s="99"/>
      <c r="H138" s="99"/>
      <c r="I138" s="99"/>
      <c r="J138" s="99"/>
      <c r="K138" s="99"/>
      <c r="L138" s="99"/>
      <c r="M138" s="99"/>
      <c r="N138" s="99"/>
      <c r="O138" s="99">
        <v>1</v>
      </c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>
        <v>1</v>
      </c>
      <c r="AA138" s="99">
        <v>1</v>
      </c>
      <c r="AB138" s="99"/>
      <c r="AC138" s="99"/>
      <c r="AD138" s="99">
        <v>1</v>
      </c>
      <c r="AE138" s="99"/>
    </row>
    <row r="139" spans="1:31" x14ac:dyDescent="0.25">
      <c r="A139" s="99">
        <v>133</v>
      </c>
      <c r="B139" s="128">
        <v>45425</v>
      </c>
      <c r="C139" s="130" t="s">
        <v>661</v>
      </c>
      <c r="D139" s="99"/>
      <c r="E139" s="99">
        <v>1</v>
      </c>
      <c r="F139" s="99"/>
      <c r="G139" s="99"/>
      <c r="H139" s="99"/>
      <c r="I139" s="99"/>
      <c r="J139" s="99"/>
      <c r="K139" s="99"/>
      <c r="L139" s="99"/>
      <c r="M139" s="99"/>
      <c r="N139" s="99"/>
      <c r="O139" s="99">
        <v>1</v>
      </c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>
        <v>1</v>
      </c>
      <c r="AA139" s="99">
        <v>1</v>
      </c>
      <c r="AB139" s="99"/>
      <c r="AC139" s="99"/>
      <c r="AD139" s="99">
        <v>1</v>
      </c>
      <c r="AE139" s="99"/>
    </row>
    <row r="140" spans="1:31" x14ac:dyDescent="0.25">
      <c r="A140" s="99">
        <v>134</v>
      </c>
      <c r="B140" s="128">
        <v>45425</v>
      </c>
      <c r="C140" s="130" t="s">
        <v>662</v>
      </c>
      <c r="D140" s="99"/>
      <c r="E140" s="99">
        <v>1</v>
      </c>
      <c r="F140" s="99"/>
      <c r="G140" s="99"/>
      <c r="H140" s="99"/>
      <c r="I140" s="99"/>
      <c r="J140" s="99"/>
      <c r="K140" s="99"/>
      <c r="L140" s="99"/>
      <c r="M140" s="99"/>
      <c r="N140" s="99"/>
      <c r="O140" s="99">
        <v>1</v>
      </c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>
        <v>1</v>
      </c>
      <c r="AA140" s="99">
        <v>1</v>
      </c>
      <c r="AB140" s="99"/>
      <c r="AC140" s="99"/>
      <c r="AD140" s="99"/>
      <c r="AE140" s="99">
        <v>1</v>
      </c>
    </row>
    <row r="141" spans="1:31" x14ac:dyDescent="0.25">
      <c r="A141" s="99">
        <v>135</v>
      </c>
      <c r="B141" s="128">
        <v>45426</v>
      </c>
      <c r="C141" s="130" t="s">
        <v>663</v>
      </c>
      <c r="D141" s="99"/>
      <c r="E141" s="99">
        <v>1</v>
      </c>
      <c r="F141" s="99"/>
      <c r="G141" s="99"/>
      <c r="H141" s="99"/>
      <c r="I141" s="99"/>
      <c r="J141" s="99"/>
      <c r="K141" s="99"/>
      <c r="L141" s="99"/>
      <c r="M141" s="99"/>
      <c r="N141" s="99"/>
      <c r="O141" s="99">
        <v>1</v>
      </c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>
        <v>1</v>
      </c>
      <c r="AA141" s="99">
        <v>1</v>
      </c>
      <c r="AB141" s="99"/>
      <c r="AC141" s="99"/>
      <c r="AD141" s="99">
        <v>1</v>
      </c>
      <c r="AE141" s="99"/>
    </row>
    <row r="142" spans="1:31" x14ac:dyDescent="0.25">
      <c r="A142" s="99">
        <v>136</v>
      </c>
      <c r="B142" s="125">
        <v>45426</v>
      </c>
      <c r="C142" s="124">
        <v>72261428</v>
      </c>
      <c r="D142" s="99"/>
      <c r="E142" s="99"/>
      <c r="F142" s="99"/>
      <c r="G142" s="99">
        <v>1</v>
      </c>
      <c r="H142" s="99"/>
      <c r="I142" s="99"/>
      <c r="J142" s="99"/>
      <c r="K142" s="99">
        <v>1</v>
      </c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>
        <v>1</v>
      </c>
      <c r="X142" s="99"/>
      <c r="Y142" s="99"/>
      <c r="Z142" s="99"/>
      <c r="AA142" s="99">
        <v>1</v>
      </c>
      <c r="AB142" s="99"/>
      <c r="AC142" s="99"/>
      <c r="AD142" s="99">
        <v>1</v>
      </c>
      <c r="AE142" s="99"/>
    </row>
    <row r="143" spans="1:31" x14ac:dyDescent="0.25">
      <c r="A143" s="99">
        <v>137</v>
      </c>
      <c r="B143" s="125">
        <v>45426</v>
      </c>
      <c r="C143" s="124">
        <v>51821238</v>
      </c>
      <c r="D143" s="99"/>
      <c r="E143" s="99"/>
      <c r="F143" s="99"/>
      <c r="G143" s="99">
        <v>1</v>
      </c>
      <c r="H143" s="99"/>
      <c r="I143" s="99"/>
      <c r="J143" s="99"/>
      <c r="K143" s="99">
        <v>1</v>
      </c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>
        <v>1</v>
      </c>
      <c r="X143" s="99"/>
      <c r="Y143" s="99"/>
      <c r="Z143" s="99"/>
      <c r="AA143" s="99">
        <v>1</v>
      </c>
      <c r="AB143" s="99"/>
      <c r="AC143" s="99"/>
      <c r="AD143" s="99"/>
      <c r="AE143" s="99">
        <v>1</v>
      </c>
    </row>
    <row r="144" spans="1:31" x14ac:dyDescent="0.25">
      <c r="A144" s="99">
        <v>138</v>
      </c>
      <c r="B144" s="128">
        <v>45427</v>
      </c>
      <c r="C144" s="130" t="s">
        <v>664</v>
      </c>
      <c r="D144" s="99"/>
      <c r="E144" s="99">
        <v>1</v>
      </c>
      <c r="F144" s="99"/>
      <c r="G144" s="99"/>
      <c r="H144" s="99"/>
      <c r="I144" s="99"/>
      <c r="J144" s="99"/>
      <c r="K144" s="99"/>
      <c r="L144" s="99"/>
      <c r="M144" s="99"/>
      <c r="N144" s="99"/>
      <c r="O144" s="99">
        <v>1</v>
      </c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>
        <v>1</v>
      </c>
      <c r="AA144" s="99">
        <v>1</v>
      </c>
      <c r="AB144" s="99"/>
      <c r="AC144" s="99"/>
      <c r="AD144" s="99">
        <v>1</v>
      </c>
      <c r="AE144" s="99"/>
    </row>
    <row r="145" spans="1:31" x14ac:dyDescent="0.25">
      <c r="A145" s="99">
        <v>139</v>
      </c>
      <c r="B145" s="128">
        <v>45427</v>
      </c>
      <c r="C145" s="130" t="s">
        <v>665</v>
      </c>
      <c r="D145" s="99"/>
      <c r="E145" s="99">
        <v>1</v>
      </c>
      <c r="F145" s="99"/>
      <c r="G145" s="99"/>
      <c r="H145" s="99"/>
      <c r="I145" s="99"/>
      <c r="J145" s="99"/>
      <c r="K145" s="99"/>
      <c r="L145" s="99"/>
      <c r="M145" s="99"/>
      <c r="N145" s="99"/>
      <c r="O145" s="99">
        <v>1</v>
      </c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>
        <v>1</v>
      </c>
      <c r="AA145" s="99">
        <v>1</v>
      </c>
      <c r="AB145" s="99"/>
      <c r="AC145" s="99"/>
      <c r="AD145" s="99">
        <v>1</v>
      </c>
      <c r="AE145" s="99"/>
    </row>
    <row r="146" spans="1:31" x14ac:dyDescent="0.25">
      <c r="A146" s="99">
        <v>140</v>
      </c>
      <c r="B146" s="128">
        <v>45427</v>
      </c>
      <c r="C146" s="130" t="s">
        <v>666</v>
      </c>
      <c r="D146" s="99"/>
      <c r="E146" s="99">
        <v>1</v>
      </c>
      <c r="F146" s="99"/>
      <c r="G146" s="99"/>
      <c r="H146" s="99"/>
      <c r="I146" s="99"/>
      <c r="J146" s="99"/>
      <c r="K146" s="99"/>
      <c r="L146" s="99"/>
      <c r="M146" s="99"/>
      <c r="N146" s="99"/>
      <c r="O146" s="99">
        <v>1</v>
      </c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>
        <v>1</v>
      </c>
      <c r="AA146" s="99">
        <v>1</v>
      </c>
      <c r="AB146" s="99"/>
      <c r="AC146" s="99"/>
      <c r="AD146" s="99">
        <v>1</v>
      </c>
      <c r="AE146" s="99"/>
    </row>
    <row r="147" spans="1:31" x14ac:dyDescent="0.25">
      <c r="A147" s="99">
        <v>141</v>
      </c>
      <c r="B147" s="128">
        <v>45427</v>
      </c>
      <c r="C147" s="130" t="s">
        <v>667</v>
      </c>
      <c r="D147" s="99"/>
      <c r="E147" s="99">
        <v>1</v>
      </c>
      <c r="F147" s="99"/>
      <c r="G147" s="99"/>
      <c r="H147" s="99"/>
      <c r="I147" s="99"/>
      <c r="J147" s="99"/>
      <c r="K147" s="99"/>
      <c r="L147" s="99"/>
      <c r="M147" s="99"/>
      <c r="N147" s="99"/>
      <c r="O147" s="99">
        <v>1</v>
      </c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>
        <v>1</v>
      </c>
      <c r="AA147" s="99">
        <v>1</v>
      </c>
      <c r="AB147" s="99"/>
      <c r="AC147" s="99"/>
      <c r="AD147" s="99">
        <v>1</v>
      </c>
      <c r="AE147" s="99"/>
    </row>
    <row r="148" spans="1:31" x14ac:dyDescent="0.25">
      <c r="A148" s="99">
        <v>142</v>
      </c>
      <c r="B148" s="128">
        <v>45427</v>
      </c>
      <c r="C148" s="130" t="s">
        <v>668</v>
      </c>
      <c r="D148" s="99"/>
      <c r="E148" s="99">
        <v>1</v>
      </c>
      <c r="F148" s="99"/>
      <c r="G148" s="99"/>
      <c r="H148" s="99"/>
      <c r="I148" s="99"/>
      <c r="J148" s="99"/>
      <c r="K148" s="99"/>
      <c r="L148" s="99"/>
      <c r="M148" s="99"/>
      <c r="N148" s="99"/>
      <c r="O148" s="99">
        <v>1</v>
      </c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>
        <v>1</v>
      </c>
      <c r="AA148" s="99">
        <v>1</v>
      </c>
      <c r="AB148" s="99"/>
      <c r="AC148" s="99"/>
      <c r="AD148" s="99">
        <v>1</v>
      </c>
      <c r="AE148" s="99"/>
    </row>
    <row r="149" spans="1:31" x14ac:dyDescent="0.25">
      <c r="A149" s="99">
        <v>143</v>
      </c>
      <c r="B149" s="128">
        <v>45427</v>
      </c>
      <c r="C149" s="130" t="s">
        <v>669</v>
      </c>
      <c r="D149" s="99"/>
      <c r="E149" s="99">
        <v>1</v>
      </c>
      <c r="F149" s="99"/>
      <c r="G149" s="99"/>
      <c r="H149" s="99"/>
      <c r="I149" s="99"/>
      <c r="J149" s="99"/>
      <c r="K149" s="99"/>
      <c r="L149" s="99"/>
      <c r="M149" s="99"/>
      <c r="N149" s="99"/>
      <c r="O149" s="99">
        <v>1</v>
      </c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>
        <v>1</v>
      </c>
      <c r="AA149" s="99">
        <v>1</v>
      </c>
      <c r="AB149" s="99"/>
      <c r="AC149" s="99"/>
      <c r="AD149" s="99">
        <v>1</v>
      </c>
      <c r="AE149" s="99"/>
    </row>
    <row r="150" spans="1:31" x14ac:dyDescent="0.25">
      <c r="A150" s="99">
        <v>144</v>
      </c>
      <c r="B150" s="125">
        <v>45428</v>
      </c>
      <c r="C150" s="124">
        <v>68</v>
      </c>
      <c r="D150" s="99"/>
      <c r="E150" s="99">
        <v>1</v>
      </c>
      <c r="F150" s="99"/>
      <c r="G150" s="99"/>
      <c r="H150" s="99"/>
      <c r="I150" s="99"/>
      <c r="J150" s="99"/>
      <c r="K150" s="99">
        <v>1</v>
      </c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>
        <v>1</v>
      </c>
      <c r="X150" s="99"/>
      <c r="Y150" s="99"/>
      <c r="Z150" s="99"/>
      <c r="AA150" s="99">
        <v>1</v>
      </c>
      <c r="AB150" s="99"/>
      <c r="AC150" s="99"/>
      <c r="AD150" s="99">
        <v>1</v>
      </c>
      <c r="AE150" s="99"/>
    </row>
    <row r="151" spans="1:31" x14ac:dyDescent="0.25">
      <c r="A151" s="99">
        <v>145</v>
      </c>
      <c r="B151" s="125">
        <v>45428</v>
      </c>
      <c r="C151" s="124">
        <v>69</v>
      </c>
      <c r="D151" s="99"/>
      <c r="E151" s="99">
        <v>1</v>
      </c>
      <c r="F151" s="99"/>
      <c r="G151" s="99"/>
      <c r="H151" s="99"/>
      <c r="I151" s="99"/>
      <c r="J151" s="99"/>
      <c r="K151" s="99">
        <v>1</v>
      </c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>
        <v>1</v>
      </c>
      <c r="X151" s="99"/>
      <c r="Y151" s="99"/>
      <c r="Z151" s="99"/>
      <c r="AA151" s="99">
        <v>1</v>
      </c>
      <c r="AB151" s="99"/>
      <c r="AC151" s="99"/>
      <c r="AD151" s="99">
        <v>1</v>
      </c>
      <c r="AE151" s="99"/>
    </row>
    <row r="152" spans="1:31" x14ac:dyDescent="0.25">
      <c r="A152" s="99">
        <v>146</v>
      </c>
      <c r="B152" s="125">
        <v>45428</v>
      </c>
      <c r="C152" s="124">
        <v>70</v>
      </c>
      <c r="D152" s="99"/>
      <c r="E152" s="99">
        <v>1</v>
      </c>
      <c r="F152" s="99"/>
      <c r="G152" s="99"/>
      <c r="H152" s="99"/>
      <c r="I152" s="99"/>
      <c r="J152" s="99"/>
      <c r="K152" s="99">
        <v>1</v>
      </c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>
        <v>1</v>
      </c>
      <c r="X152" s="99"/>
      <c r="Y152" s="99"/>
      <c r="Z152" s="99"/>
      <c r="AA152" s="99">
        <v>1</v>
      </c>
      <c r="AB152" s="99"/>
      <c r="AC152" s="99"/>
      <c r="AD152" s="99">
        <v>1</v>
      </c>
      <c r="AE152" s="99"/>
    </row>
    <row r="153" spans="1:31" x14ac:dyDescent="0.25">
      <c r="A153" s="99">
        <v>147</v>
      </c>
      <c r="B153" s="125">
        <v>45428</v>
      </c>
      <c r="C153" s="124">
        <v>60804018</v>
      </c>
      <c r="D153" s="99"/>
      <c r="E153" s="99"/>
      <c r="F153" s="99"/>
      <c r="G153" s="99">
        <v>1</v>
      </c>
      <c r="H153" s="99"/>
      <c r="I153" s="99"/>
      <c r="J153" s="99"/>
      <c r="K153" s="99">
        <v>1</v>
      </c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>
        <v>1</v>
      </c>
      <c r="X153" s="99"/>
      <c r="Y153" s="99"/>
      <c r="Z153" s="99"/>
      <c r="AA153" s="99">
        <v>1</v>
      </c>
      <c r="AB153" s="99"/>
      <c r="AC153" s="99"/>
      <c r="AD153" s="99">
        <v>1</v>
      </c>
      <c r="AE153" s="99"/>
    </row>
    <row r="154" spans="1:31" x14ac:dyDescent="0.25">
      <c r="A154" s="99">
        <v>148</v>
      </c>
      <c r="B154" s="125">
        <v>45428</v>
      </c>
      <c r="C154" s="124">
        <v>53548563</v>
      </c>
      <c r="D154" s="99"/>
      <c r="E154" s="99"/>
      <c r="F154" s="99"/>
      <c r="G154" s="99">
        <v>1</v>
      </c>
      <c r="H154" s="99"/>
      <c r="I154" s="99"/>
      <c r="J154" s="99"/>
      <c r="K154" s="99">
        <v>1</v>
      </c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>
        <v>1</v>
      </c>
      <c r="X154" s="99"/>
      <c r="Y154" s="99"/>
      <c r="Z154" s="99"/>
      <c r="AA154" s="99">
        <v>1</v>
      </c>
      <c r="AB154" s="99"/>
      <c r="AC154" s="99"/>
      <c r="AD154" s="99">
        <v>1</v>
      </c>
      <c r="AE154" s="99"/>
    </row>
    <row r="155" spans="1:31" x14ac:dyDescent="0.25">
      <c r="A155" s="99">
        <v>149</v>
      </c>
      <c r="B155" s="125">
        <v>45428</v>
      </c>
      <c r="C155" s="124">
        <v>28139869</v>
      </c>
      <c r="D155" s="99"/>
      <c r="E155" s="99"/>
      <c r="F155" s="99"/>
      <c r="G155" s="99">
        <v>1</v>
      </c>
      <c r="H155" s="99"/>
      <c r="I155" s="99"/>
      <c r="J155" s="99"/>
      <c r="K155" s="99">
        <v>1</v>
      </c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>
        <v>1</v>
      </c>
      <c r="X155" s="99"/>
      <c r="Y155" s="99"/>
      <c r="Z155" s="99"/>
      <c r="AA155" s="99">
        <v>1</v>
      </c>
      <c r="AB155" s="99"/>
      <c r="AC155" s="99"/>
      <c r="AD155" s="99">
        <v>1</v>
      </c>
      <c r="AE155" s="99"/>
    </row>
    <row r="156" spans="1:31" x14ac:dyDescent="0.25">
      <c r="A156" s="99">
        <v>150</v>
      </c>
      <c r="B156" s="125">
        <v>45432</v>
      </c>
      <c r="C156" s="124">
        <v>71</v>
      </c>
      <c r="D156" s="99"/>
      <c r="E156" s="99">
        <v>1</v>
      </c>
      <c r="F156" s="99"/>
      <c r="G156" s="99"/>
      <c r="H156" s="99"/>
      <c r="I156" s="99"/>
      <c r="J156" s="99"/>
      <c r="K156" s="99">
        <v>1</v>
      </c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>
        <v>1</v>
      </c>
      <c r="X156" s="99"/>
      <c r="Y156" s="99"/>
      <c r="Z156" s="99"/>
      <c r="AA156" s="99">
        <v>1</v>
      </c>
      <c r="AB156" s="99"/>
      <c r="AC156" s="99"/>
      <c r="AD156" s="99">
        <v>1</v>
      </c>
      <c r="AE156" s="99"/>
    </row>
    <row r="157" spans="1:31" x14ac:dyDescent="0.25">
      <c r="A157" s="99">
        <v>151</v>
      </c>
      <c r="B157" s="125">
        <v>45432</v>
      </c>
      <c r="C157" s="124">
        <v>13963209</v>
      </c>
      <c r="D157" s="99"/>
      <c r="E157" s="99"/>
      <c r="F157" s="99"/>
      <c r="G157" s="99">
        <v>1</v>
      </c>
      <c r="H157" s="99"/>
      <c r="I157" s="99"/>
      <c r="J157" s="99"/>
      <c r="K157" s="99">
        <v>1</v>
      </c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>
        <v>1</v>
      </c>
      <c r="X157" s="99"/>
      <c r="Y157" s="99"/>
      <c r="Z157" s="99"/>
      <c r="AA157" s="99">
        <v>1</v>
      </c>
      <c r="AB157" s="99"/>
      <c r="AC157" s="99"/>
      <c r="AD157" s="99">
        <v>1</v>
      </c>
      <c r="AE157" s="99"/>
    </row>
    <row r="158" spans="1:31" x14ac:dyDescent="0.25">
      <c r="A158" s="99">
        <v>152</v>
      </c>
      <c r="B158" s="125">
        <v>45432</v>
      </c>
      <c r="C158" s="124">
        <v>37514563</v>
      </c>
      <c r="D158" s="99"/>
      <c r="E158" s="99"/>
      <c r="F158" s="99"/>
      <c r="G158" s="99">
        <v>1</v>
      </c>
      <c r="H158" s="99"/>
      <c r="I158" s="99"/>
      <c r="J158" s="99"/>
      <c r="K158" s="99">
        <v>1</v>
      </c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>
        <v>1</v>
      </c>
      <c r="X158" s="99"/>
      <c r="Y158" s="99"/>
      <c r="Z158" s="99"/>
      <c r="AA158" s="99">
        <v>1</v>
      </c>
      <c r="AB158" s="99"/>
      <c r="AC158" s="99"/>
      <c r="AD158" s="99">
        <v>1</v>
      </c>
      <c r="AE158" s="99"/>
    </row>
    <row r="159" spans="1:31" x14ac:dyDescent="0.25">
      <c r="A159" s="99">
        <v>153</v>
      </c>
      <c r="B159" s="125">
        <v>45432</v>
      </c>
      <c r="C159" s="124">
        <v>14001300</v>
      </c>
      <c r="D159" s="99"/>
      <c r="E159" s="99"/>
      <c r="F159" s="99"/>
      <c r="G159" s="99">
        <v>1</v>
      </c>
      <c r="H159" s="99"/>
      <c r="I159" s="99"/>
      <c r="J159" s="99"/>
      <c r="K159" s="99">
        <v>1</v>
      </c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>
        <v>1</v>
      </c>
      <c r="X159" s="99"/>
      <c r="Y159" s="99"/>
      <c r="Z159" s="99"/>
      <c r="AA159" s="99">
        <v>1</v>
      </c>
      <c r="AB159" s="99"/>
      <c r="AC159" s="99"/>
      <c r="AD159" s="99">
        <v>1</v>
      </c>
      <c r="AE159" s="99"/>
    </row>
    <row r="160" spans="1:31" x14ac:dyDescent="0.25">
      <c r="A160" s="99">
        <v>154</v>
      </c>
      <c r="B160" s="125">
        <v>45432</v>
      </c>
      <c r="C160" s="124">
        <v>27002119</v>
      </c>
      <c r="D160" s="99"/>
      <c r="E160" s="99"/>
      <c r="F160" s="99"/>
      <c r="G160" s="99">
        <v>1</v>
      </c>
      <c r="H160" s="99"/>
      <c r="I160" s="99"/>
      <c r="J160" s="99"/>
      <c r="K160" s="99">
        <v>1</v>
      </c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>
        <v>1</v>
      </c>
      <c r="X160" s="99"/>
      <c r="Y160" s="99"/>
      <c r="Z160" s="99"/>
      <c r="AA160" s="99">
        <v>1</v>
      </c>
      <c r="AB160" s="99"/>
      <c r="AC160" s="99"/>
      <c r="AD160" s="99">
        <v>1</v>
      </c>
      <c r="AE160" s="99"/>
    </row>
    <row r="161" spans="1:31" x14ac:dyDescent="0.25">
      <c r="A161" s="99">
        <v>155</v>
      </c>
      <c r="B161" s="125">
        <v>45432</v>
      </c>
      <c r="C161" s="124">
        <v>69327633</v>
      </c>
      <c r="D161" s="99"/>
      <c r="E161" s="99"/>
      <c r="F161" s="99"/>
      <c r="G161" s="99">
        <v>1</v>
      </c>
      <c r="H161" s="99"/>
      <c r="I161" s="99"/>
      <c r="J161" s="99"/>
      <c r="K161" s="99">
        <v>1</v>
      </c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>
        <v>1</v>
      </c>
      <c r="X161" s="99"/>
      <c r="Y161" s="99"/>
      <c r="Z161" s="99"/>
      <c r="AA161" s="99">
        <v>1</v>
      </c>
      <c r="AB161" s="99"/>
      <c r="AC161" s="99"/>
      <c r="AD161" s="99">
        <v>1</v>
      </c>
      <c r="AE161" s="99"/>
    </row>
    <row r="162" spans="1:31" x14ac:dyDescent="0.25">
      <c r="A162" s="99">
        <v>156</v>
      </c>
      <c r="B162" s="125">
        <v>45432</v>
      </c>
      <c r="C162" s="124">
        <v>82809585</v>
      </c>
      <c r="D162" s="99"/>
      <c r="E162" s="99"/>
      <c r="F162" s="99"/>
      <c r="G162" s="99">
        <v>1</v>
      </c>
      <c r="H162" s="99"/>
      <c r="I162" s="99"/>
      <c r="J162" s="99"/>
      <c r="K162" s="99">
        <v>1</v>
      </c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>
        <v>1</v>
      </c>
      <c r="X162" s="99"/>
      <c r="Y162" s="99"/>
      <c r="Z162" s="99"/>
      <c r="AA162" s="99">
        <v>1</v>
      </c>
      <c r="AB162" s="99"/>
      <c r="AC162" s="99"/>
      <c r="AD162" s="99"/>
      <c r="AE162" s="99">
        <v>1</v>
      </c>
    </row>
    <row r="163" spans="1:31" x14ac:dyDescent="0.25">
      <c r="A163" s="99">
        <v>157</v>
      </c>
      <c r="B163" s="125">
        <v>45432</v>
      </c>
      <c r="C163" s="122" t="s">
        <v>611</v>
      </c>
      <c r="D163" s="99"/>
      <c r="E163" s="99"/>
      <c r="F163" s="99"/>
      <c r="G163" s="99">
        <v>1</v>
      </c>
      <c r="H163" s="99"/>
      <c r="I163" s="99"/>
      <c r="J163" s="99"/>
      <c r="K163" s="99">
        <v>1</v>
      </c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>
        <v>1</v>
      </c>
      <c r="X163" s="99"/>
      <c r="Y163" s="99"/>
      <c r="Z163" s="99"/>
      <c r="AA163" s="99">
        <v>1</v>
      </c>
      <c r="AB163" s="99"/>
      <c r="AC163" s="99"/>
      <c r="AD163" s="99">
        <v>1</v>
      </c>
      <c r="AE163" s="99"/>
    </row>
    <row r="164" spans="1:31" x14ac:dyDescent="0.25">
      <c r="A164" s="99">
        <v>158</v>
      </c>
      <c r="B164" s="125">
        <v>45432</v>
      </c>
      <c r="C164" s="124">
        <v>90814433</v>
      </c>
      <c r="D164" s="99"/>
      <c r="E164" s="99"/>
      <c r="F164" s="99"/>
      <c r="G164" s="99">
        <v>1</v>
      </c>
      <c r="H164" s="99"/>
      <c r="I164" s="99"/>
      <c r="J164" s="99"/>
      <c r="K164" s="99">
        <v>1</v>
      </c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>
        <v>1</v>
      </c>
      <c r="X164" s="99"/>
      <c r="Y164" s="99"/>
      <c r="Z164" s="99"/>
      <c r="AA164" s="99">
        <v>1</v>
      </c>
      <c r="AB164" s="99"/>
      <c r="AC164" s="99"/>
      <c r="AD164" s="99">
        <v>1</v>
      </c>
      <c r="AE164" s="99"/>
    </row>
    <row r="165" spans="1:31" x14ac:dyDescent="0.25">
      <c r="A165" s="99">
        <v>159</v>
      </c>
      <c r="B165" s="125">
        <v>45432</v>
      </c>
      <c r="C165" s="124">
        <v>59943256</v>
      </c>
      <c r="D165" s="99"/>
      <c r="E165" s="99"/>
      <c r="F165" s="99"/>
      <c r="G165" s="99">
        <v>1</v>
      </c>
      <c r="H165" s="99"/>
      <c r="I165" s="99"/>
      <c r="J165" s="99"/>
      <c r="K165" s="99">
        <v>1</v>
      </c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>
        <v>1</v>
      </c>
      <c r="X165" s="99"/>
      <c r="Y165" s="99"/>
      <c r="Z165" s="99"/>
      <c r="AA165" s="99">
        <v>1</v>
      </c>
      <c r="AB165" s="99"/>
      <c r="AC165" s="99"/>
      <c r="AD165" s="99">
        <v>1</v>
      </c>
      <c r="AE165" s="99"/>
    </row>
    <row r="166" spans="1:31" x14ac:dyDescent="0.25">
      <c r="A166" s="99">
        <v>160</v>
      </c>
      <c r="B166" s="125">
        <v>45432</v>
      </c>
      <c r="C166" s="124">
        <v>21632587</v>
      </c>
      <c r="D166" s="99"/>
      <c r="E166" s="99"/>
      <c r="F166" s="99"/>
      <c r="G166" s="99">
        <v>1</v>
      </c>
      <c r="H166" s="99"/>
      <c r="I166" s="99"/>
      <c r="J166" s="99"/>
      <c r="K166" s="99">
        <v>1</v>
      </c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>
        <v>1</v>
      </c>
      <c r="X166" s="99"/>
      <c r="Y166" s="99"/>
      <c r="Z166" s="99"/>
      <c r="AA166" s="99">
        <v>1</v>
      </c>
      <c r="AB166" s="99"/>
      <c r="AC166" s="99"/>
      <c r="AD166" s="99">
        <v>1</v>
      </c>
      <c r="AE166" s="99"/>
    </row>
    <row r="167" spans="1:31" x14ac:dyDescent="0.25">
      <c r="A167" s="99">
        <v>161</v>
      </c>
      <c r="B167" s="125">
        <v>45432</v>
      </c>
      <c r="C167" s="124">
        <v>75701676</v>
      </c>
      <c r="D167" s="99"/>
      <c r="E167" s="99"/>
      <c r="F167" s="99"/>
      <c r="G167" s="99">
        <v>1</v>
      </c>
      <c r="H167" s="99"/>
      <c r="I167" s="99"/>
      <c r="J167" s="99"/>
      <c r="K167" s="99">
        <v>1</v>
      </c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>
        <v>1</v>
      </c>
      <c r="X167" s="99"/>
      <c r="Y167" s="99"/>
      <c r="Z167" s="99"/>
      <c r="AA167" s="99">
        <v>1</v>
      </c>
      <c r="AB167" s="99"/>
      <c r="AC167" s="99"/>
      <c r="AD167" s="99">
        <v>1</v>
      </c>
      <c r="AE167" s="99"/>
    </row>
    <row r="168" spans="1:31" x14ac:dyDescent="0.25">
      <c r="A168" s="99">
        <v>162</v>
      </c>
      <c r="B168" s="125">
        <v>45432</v>
      </c>
      <c r="C168" s="124">
        <v>19450154</v>
      </c>
      <c r="D168" s="99"/>
      <c r="E168" s="99"/>
      <c r="F168" s="99"/>
      <c r="G168" s="99">
        <v>1</v>
      </c>
      <c r="H168" s="99"/>
      <c r="I168" s="99"/>
      <c r="J168" s="99"/>
      <c r="K168" s="99">
        <v>1</v>
      </c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>
        <v>1</v>
      </c>
      <c r="X168" s="99"/>
      <c r="Y168" s="99"/>
      <c r="Z168" s="99"/>
      <c r="AA168" s="99">
        <v>1</v>
      </c>
      <c r="AB168" s="99"/>
      <c r="AC168" s="99"/>
      <c r="AD168" s="99">
        <v>1</v>
      </c>
      <c r="AE168" s="99"/>
    </row>
    <row r="169" spans="1:31" x14ac:dyDescent="0.25">
      <c r="A169" s="99">
        <v>163</v>
      </c>
      <c r="B169" s="125">
        <v>45432</v>
      </c>
      <c r="C169" s="124">
        <v>77065760</v>
      </c>
      <c r="D169" s="99"/>
      <c r="E169" s="99"/>
      <c r="F169" s="99"/>
      <c r="G169" s="99">
        <v>1</v>
      </c>
      <c r="H169" s="99"/>
      <c r="I169" s="99"/>
      <c r="J169" s="99"/>
      <c r="K169" s="99">
        <v>1</v>
      </c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>
        <v>1</v>
      </c>
      <c r="X169" s="99"/>
      <c r="Y169" s="99"/>
      <c r="Z169" s="99"/>
      <c r="AA169" s="99">
        <v>1</v>
      </c>
      <c r="AB169" s="99"/>
      <c r="AC169" s="99"/>
      <c r="AD169" s="99">
        <v>1</v>
      </c>
      <c r="AE169" s="99"/>
    </row>
    <row r="170" spans="1:31" x14ac:dyDescent="0.25">
      <c r="A170" s="99">
        <v>164</v>
      </c>
      <c r="B170" s="125">
        <v>45432</v>
      </c>
      <c r="C170" s="124">
        <v>46665288</v>
      </c>
      <c r="D170" s="99"/>
      <c r="E170" s="99"/>
      <c r="F170" s="99"/>
      <c r="G170" s="99">
        <v>1</v>
      </c>
      <c r="H170" s="99"/>
      <c r="I170" s="99"/>
      <c r="J170" s="99"/>
      <c r="K170" s="99">
        <v>1</v>
      </c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>
        <v>1</v>
      </c>
      <c r="X170" s="99"/>
      <c r="Y170" s="99"/>
      <c r="Z170" s="99"/>
      <c r="AA170" s="99">
        <v>1</v>
      </c>
      <c r="AB170" s="99"/>
      <c r="AC170" s="99"/>
      <c r="AD170" s="99">
        <v>1</v>
      </c>
      <c r="AE170" s="99"/>
    </row>
    <row r="171" spans="1:31" x14ac:dyDescent="0.25">
      <c r="A171" s="99">
        <v>165</v>
      </c>
      <c r="B171" s="125">
        <v>45433</v>
      </c>
      <c r="C171" s="124">
        <v>20047698</v>
      </c>
      <c r="D171" s="99"/>
      <c r="E171" s="99"/>
      <c r="F171" s="99"/>
      <c r="G171" s="99">
        <v>1</v>
      </c>
      <c r="H171" s="99"/>
      <c r="I171" s="99"/>
      <c r="J171" s="99"/>
      <c r="K171" s="99">
        <v>1</v>
      </c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>
        <v>1</v>
      </c>
      <c r="X171" s="99"/>
      <c r="Y171" s="99"/>
      <c r="Z171" s="99"/>
      <c r="AA171" s="99">
        <v>1</v>
      </c>
      <c r="AB171" s="99"/>
      <c r="AC171" s="99"/>
      <c r="AD171" s="99">
        <v>1</v>
      </c>
      <c r="AE171" s="99"/>
    </row>
    <row r="172" spans="1:31" x14ac:dyDescent="0.25">
      <c r="A172" s="99">
        <v>166</v>
      </c>
      <c r="B172" s="125">
        <v>45433</v>
      </c>
      <c r="C172" s="124">
        <v>79745041</v>
      </c>
      <c r="D172" s="99"/>
      <c r="E172" s="99"/>
      <c r="F172" s="99"/>
      <c r="G172" s="99">
        <v>1</v>
      </c>
      <c r="H172" s="99"/>
      <c r="I172" s="99"/>
      <c r="J172" s="99"/>
      <c r="K172" s="99">
        <v>1</v>
      </c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>
        <v>1</v>
      </c>
      <c r="X172" s="99"/>
      <c r="Y172" s="99"/>
      <c r="Z172" s="99"/>
      <c r="AA172" s="99">
        <v>1</v>
      </c>
      <c r="AB172" s="99"/>
      <c r="AC172" s="99"/>
      <c r="AD172" s="99">
        <v>1</v>
      </c>
      <c r="AE172" s="99"/>
    </row>
    <row r="173" spans="1:31" x14ac:dyDescent="0.25">
      <c r="A173" s="99">
        <v>167</v>
      </c>
      <c r="B173" s="125">
        <v>45433</v>
      </c>
      <c r="C173" s="124">
        <v>94855838</v>
      </c>
      <c r="D173" s="99"/>
      <c r="E173" s="99"/>
      <c r="F173" s="99"/>
      <c r="G173" s="99">
        <v>1</v>
      </c>
      <c r="H173" s="99"/>
      <c r="I173" s="99"/>
      <c r="J173" s="99"/>
      <c r="K173" s="99">
        <v>1</v>
      </c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>
        <v>1</v>
      </c>
      <c r="X173" s="99"/>
      <c r="Y173" s="99"/>
      <c r="Z173" s="99"/>
      <c r="AA173" s="99">
        <v>1</v>
      </c>
      <c r="AB173" s="99"/>
      <c r="AC173" s="99"/>
      <c r="AD173" s="99">
        <v>1</v>
      </c>
      <c r="AE173" s="99"/>
    </row>
    <row r="174" spans="1:31" x14ac:dyDescent="0.25">
      <c r="A174" s="99">
        <v>168</v>
      </c>
      <c r="B174" s="125">
        <v>45433</v>
      </c>
      <c r="C174" s="124">
        <v>95760342</v>
      </c>
      <c r="D174" s="99"/>
      <c r="E174" s="99"/>
      <c r="F174" s="99"/>
      <c r="G174" s="99">
        <v>1</v>
      </c>
      <c r="H174" s="99"/>
      <c r="I174" s="99"/>
      <c r="J174" s="99"/>
      <c r="K174" s="99">
        <v>1</v>
      </c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>
        <v>1</v>
      </c>
      <c r="X174" s="99"/>
      <c r="Y174" s="99"/>
      <c r="Z174" s="99"/>
      <c r="AA174" s="99">
        <v>1</v>
      </c>
      <c r="AB174" s="99"/>
      <c r="AC174" s="99"/>
      <c r="AD174" s="99">
        <v>1</v>
      </c>
      <c r="AE174" s="99"/>
    </row>
    <row r="175" spans="1:31" x14ac:dyDescent="0.25">
      <c r="A175" s="99">
        <v>169</v>
      </c>
      <c r="B175" s="125">
        <v>45433</v>
      </c>
      <c r="C175" s="124">
        <v>31066400</v>
      </c>
      <c r="D175" s="99"/>
      <c r="E175" s="99"/>
      <c r="F175" s="99"/>
      <c r="G175" s="99">
        <v>1</v>
      </c>
      <c r="H175" s="99"/>
      <c r="I175" s="99"/>
      <c r="J175" s="99"/>
      <c r="K175" s="99">
        <v>1</v>
      </c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>
        <v>1</v>
      </c>
      <c r="X175" s="99"/>
      <c r="Y175" s="99"/>
      <c r="Z175" s="99"/>
      <c r="AA175" s="99">
        <v>1</v>
      </c>
      <c r="AB175" s="99"/>
      <c r="AC175" s="99"/>
      <c r="AD175" s="99">
        <v>1</v>
      </c>
      <c r="AE175" s="99"/>
    </row>
    <row r="176" spans="1:31" x14ac:dyDescent="0.25">
      <c r="A176" s="99">
        <v>170</v>
      </c>
      <c r="B176" s="125">
        <v>45433</v>
      </c>
      <c r="C176" s="124">
        <v>47805022</v>
      </c>
      <c r="D176" s="99"/>
      <c r="E176" s="99"/>
      <c r="F176" s="99"/>
      <c r="G176" s="99">
        <v>1</v>
      </c>
      <c r="H176" s="99"/>
      <c r="I176" s="99"/>
      <c r="J176" s="99"/>
      <c r="K176" s="99">
        <v>1</v>
      </c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>
        <v>1</v>
      </c>
      <c r="X176" s="99"/>
      <c r="Y176" s="99"/>
      <c r="Z176" s="99"/>
      <c r="AA176" s="99">
        <v>1</v>
      </c>
      <c r="AB176" s="99"/>
      <c r="AC176" s="99"/>
      <c r="AD176" s="99">
        <v>1</v>
      </c>
      <c r="AE176" s="99"/>
    </row>
    <row r="177" spans="1:31" x14ac:dyDescent="0.25">
      <c r="A177" s="99">
        <v>171</v>
      </c>
      <c r="B177" s="128">
        <v>45433</v>
      </c>
      <c r="C177" s="130" t="s">
        <v>670</v>
      </c>
      <c r="D177" s="99"/>
      <c r="E177" s="99">
        <v>1</v>
      </c>
      <c r="F177" s="99"/>
      <c r="G177" s="99"/>
      <c r="H177" s="99"/>
      <c r="I177" s="99"/>
      <c r="J177" s="99"/>
      <c r="K177" s="99"/>
      <c r="L177" s="99"/>
      <c r="M177" s="99"/>
      <c r="N177" s="99"/>
      <c r="O177" s="99">
        <v>1</v>
      </c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>
        <v>1</v>
      </c>
      <c r="AA177" s="99">
        <v>1</v>
      </c>
      <c r="AB177" s="99"/>
      <c r="AC177" s="99"/>
      <c r="AD177" s="99">
        <v>1</v>
      </c>
      <c r="AE177" s="99"/>
    </row>
    <row r="178" spans="1:31" x14ac:dyDescent="0.25">
      <c r="A178" s="99">
        <v>172</v>
      </c>
      <c r="B178" s="128">
        <v>45434</v>
      </c>
      <c r="C178" s="130" t="s">
        <v>671</v>
      </c>
      <c r="D178" s="99"/>
      <c r="E178" s="99">
        <v>1</v>
      </c>
      <c r="F178" s="99"/>
      <c r="G178" s="99"/>
      <c r="H178" s="99"/>
      <c r="I178" s="99"/>
      <c r="J178" s="99"/>
      <c r="K178" s="99"/>
      <c r="L178" s="99"/>
      <c r="M178" s="99"/>
      <c r="N178" s="99"/>
      <c r="O178" s="99">
        <v>1</v>
      </c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>
        <v>1</v>
      </c>
      <c r="AA178" s="99">
        <v>1</v>
      </c>
      <c r="AB178" s="99"/>
      <c r="AC178" s="99"/>
      <c r="AD178" s="99"/>
      <c r="AE178" s="99">
        <v>1</v>
      </c>
    </row>
    <row r="179" spans="1:31" x14ac:dyDescent="0.25">
      <c r="A179" s="99">
        <v>173</v>
      </c>
      <c r="B179" s="128">
        <v>45434</v>
      </c>
      <c r="C179" s="130" t="s">
        <v>672</v>
      </c>
      <c r="D179" s="99"/>
      <c r="E179" s="99">
        <v>1</v>
      </c>
      <c r="F179" s="99"/>
      <c r="G179" s="99"/>
      <c r="H179" s="99"/>
      <c r="I179" s="99"/>
      <c r="J179" s="99"/>
      <c r="K179" s="99"/>
      <c r="L179" s="99"/>
      <c r="M179" s="99"/>
      <c r="N179" s="99"/>
      <c r="O179" s="99">
        <v>1</v>
      </c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>
        <v>1</v>
      </c>
      <c r="AA179" s="99">
        <v>1</v>
      </c>
      <c r="AB179" s="99"/>
      <c r="AC179" s="99"/>
      <c r="AD179" s="99">
        <v>1</v>
      </c>
      <c r="AE179" s="99"/>
    </row>
    <row r="180" spans="1:31" x14ac:dyDescent="0.25">
      <c r="A180" s="99">
        <v>174</v>
      </c>
      <c r="B180" s="128">
        <v>45436</v>
      </c>
      <c r="C180" s="130" t="s">
        <v>673</v>
      </c>
      <c r="D180" s="99"/>
      <c r="E180" s="99">
        <v>1</v>
      </c>
      <c r="F180" s="99"/>
      <c r="G180" s="99"/>
      <c r="H180" s="99"/>
      <c r="I180" s="99"/>
      <c r="J180" s="99"/>
      <c r="K180" s="99"/>
      <c r="L180" s="99"/>
      <c r="M180" s="99"/>
      <c r="N180" s="99"/>
      <c r="O180" s="99">
        <v>1</v>
      </c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>
        <v>1</v>
      </c>
      <c r="AA180" s="99">
        <v>1</v>
      </c>
      <c r="AB180" s="99"/>
      <c r="AC180" s="99"/>
      <c r="AD180" s="99">
        <v>1</v>
      </c>
      <c r="AE180" s="99"/>
    </row>
    <row r="181" spans="1:31" x14ac:dyDescent="0.25">
      <c r="A181" s="99">
        <v>175</v>
      </c>
      <c r="B181" s="125">
        <v>45436</v>
      </c>
      <c r="C181" s="124">
        <v>84503822</v>
      </c>
      <c r="D181" s="99"/>
      <c r="E181" s="99"/>
      <c r="F181" s="99"/>
      <c r="G181" s="99">
        <v>1</v>
      </c>
      <c r="H181" s="99"/>
      <c r="I181" s="99"/>
      <c r="J181" s="99"/>
      <c r="K181" s="99">
        <v>1</v>
      </c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>
        <v>1</v>
      </c>
      <c r="X181" s="99"/>
      <c r="Y181" s="99"/>
      <c r="Z181" s="99"/>
      <c r="AA181" s="99">
        <v>1</v>
      </c>
      <c r="AB181" s="99"/>
      <c r="AC181" s="99"/>
      <c r="AD181" s="99"/>
      <c r="AE181" s="99">
        <v>1</v>
      </c>
    </row>
    <row r="182" spans="1:31" x14ac:dyDescent="0.25">
      <c r="A182" s="99">
        <v>176</v>
      </c>
      <c r="B182" s="125">
        <v>45436</v>
      </c>
      <c r="C182" s="124">
        <v>84435031</v>
      </c>
      <c r="D182" s="99"/>
      <c r="E182" s="99"/>
      <c r="F182" s="99"/>
      <c r="G182" s="99">
        <v>1</v>
      </c>
      <c r="H182" s="99"/>
      <c r="I182" s="99"/>
      <c r="J182" s="99"/>
      <c r="K182" s="99">
        <v>1</v>
      </c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>
        <v>1</v>
      </c>
      <c r="X182" s="99"/>
      <c r="Y182" s="99"/>
      <c r="Z182" s="99"/>
      <c r="AA182" s="99">
        <v>1</v>
      </c>
      <c r="AB182" s="99"/>
      <c r="AC182" s="99"/>
      <c r="AD182" s="99">
        <v>1</v>
      </c>
      <c r="AE182" s="99"/>
    </row>
    <row r="183" spans="1:31" x14ac:dyDescent="0.25">
      <c r="A183" s="99">
        <v>177</v>
      </c>
      <c r="B183" s="125">
        <v>45436</v>
      </c>
      <c r="C183" s="122" t="s">
        <v>612</v>
      </c>
      <c r="D183" s="99"/>
      <c r="E183" s="99"/>
      <c r="F183" s="99"/>
      <c r="G183" s="99">
        <v>1</v>
      </c>
      <c r="H183" s="99"/>
      <c r="I183" s="99"/>
      <c r="J183" s="99"/>
      <c r="K183" s="99">
        <v>1</v>
      </c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>
        <v>1</v>
      </c>
      <c r="X183" s="99"/>
      <c r="Y183" s="99"/>
      <c r="Z183" s="99"/>
      <c r="AA183" s="99">
        <v>1</v>
      </c>
      <c r="AB183" s="99"/>
      <c r="AC183" s="99"/>
      <c r="AD183" s="99">
        <v>1</v>
      </c>
      <c r="AE183" s="99"/>
    </row>
    <row r="184" spans="1:31" x14ac:dyDescent="0.25">
      <c r="A184" s="99">
        <v>178</v>
      </c>
      <c r="B184" s="125">
        <v>45436</v>
      </c>
      <c r="C184" s="124">
        <v>94553864</v>
      </c>
      <c r="D184" s="99"/>
      <c r="E184" s="99"/>
      <c r="F184" s="99"/>
      <c r="G184" s="99">
        <v>1</v>
      </c>
      <c r="H184" s="99"/>
      <c r="I184" s="99"/>
      <c r="J184" s="99"/>
      <c r="K184" s="99">
        <v>1</v>
      </c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>
        <v>1</v>
      </c>
      <c r="X184" s="99"/>
      <c r="Y184" s="99"/>
      <c r="Z184" s="99"/>
      <c r="AA184" s="99">
        <v>1</v>
      </c>
      <c r="AB184" s="99"/>
      <c r="AC184" s="99"/>
      <c r="AD184" s="99">
        <v>1</v>
      </c>
      <c r="AE184" s="99"/>
    </row>
    <row r="185" spans="1:31" x14ac:dyDescent="0.25">
      <c r="A185" s="99">
        <v>179</v>
      </c>
      <c r="B185" s="125">
        <v>45436</v>
      </c>
      <c r="C185" s="124">
        <v>24935773</v>
      </c>
      <c r="D185" s="99"/>
      <c r="E185" s="99"/>
      <c r="F185" s="99"/>
      <c r="G185" s="99">
        <v>1</v>
      </c>
      <c r="H185" s="99"/>
      <c r="I185" s="99"/>
      <c r="J185" s="99"/>
      <c r="K185" s="99">
        <v>1</v>
      </c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>
        <v>1</v>
      </c>
      <c r="X185" s="99"/>
      <c r="Y185" s="99"/>
      <c r="Z185" s="99"/>
      <c r="AA185" s="99">
        <v>1</v>
      </c>
      <c r="AB185" s="99"/>
      <c r="AC185" s="99"/>
      <c r="AD185" s="99">
        <v>1</v>
      </c>
      <c r="AE185" s="99"/>
    </row>
    <row r="186" spans="1:31" x14ac:dyDescent="0.25">
      <c r="A186" s="99">
        <v>180</v>
      </c>
      <c r="B186" s="125">
        <v>45436</v>
      </c>
      <c r="C186" s="124">
        <v>98612213</v>
      </c>
      <c r="D186" s="99"/>
      <c r="E186" s="99"/>
      <c r="F186" s="99"/>
      <c r="G186" s="99">
        <v>1</v>
      </c>
      <c r="H186" s="99"/>
      <c r="I186" s="99"/>
      <c r="J186" s="99"/>
      <c r="K186" s="99">
        <v>1</v>
      </c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>
        <v>1</v>
      </c>
      <c r="X186" s="99"/>
      <c r="Y186" s="99"/>
      <c r="Z186" s="99"/>
      <c r="AA186" s="99">
        <v>1</v>
      </c>
      <c r="AB186" s="99"/>
      <c r="AC186" s="99"/>
      <c r="AD186" s="99">
        <v>1</v>
      </c>
      <c r="AE186" s="99"/>
    </row>
    <row r="187" spans="1:31" x14ac:dyDescent="0.25">
      <c r="A187" s="99">
        <v>181</v>
      </c>
      <c r="B187" s="125">
        <v>45436</v>
      </c>
      <c r="C187" s="124">
        <v>87078053</v>
      </c>
      <c r="D187" s="99"/>
      <c r="E187" s="99"/>
      <c r="F187" s="99"/>
      <c r="G187" s="99">
        <v>1</v>
      </c>
      <c r="H187" s="99"/>
      <c r="I187" s="99"/>
      <c r="J187" s="99"/>
      <c r="K187" s="99">
        <v>1</v>
      </c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>
        <v>1</v>
      </c>
      <c r="X187" s="99"/>
      <c r="Y187" s="99"/>
      <c r="Z187" s="99"/>
      <c r="AA187" s="99">
        <v>1</v>
      </c>
      <c r="AB187" s="99"/>
      <c r="AC187" s="99"/>
      <c r="AD187" s="99">
        <v>1</v>
      </c>
      <c r="AE187" s="99"/>
    </row>
    <row r="188" spans="1:31" x14ac:dyDescent="0.25">
      <c r="A188" s="99">
        <v>182</v>
      </c>
      <c r="B188" s="125">
        <v>45436</v>
      </c>
      <c r="C188" s="124">
        <v>89878448</v>
      </c>
      <c r="D188" s="99"/>
      <c r="E188" s="99"/>
      <c r="F188" s="99"/>
      <c r="G188" s="99">
        <v>1</v>
      </c>
      <c r="H188" s="99"/>
      <c r="I188" s="99"/>
      <c r="J188" s="99"/>
      <c r="K188" s="99">
        <v>1</v>
      </c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>
        <v>1</v>
      </c>
      <c r="X188" s="99"/>
      <c r="Y188" s="99"/>
      <c r="Z188" s="99"/>
      <c r="AA188" s="99">
        <v>1</v>
      </c>
      <c r="AB188" s="99"/>
      <c r="AC188" s="99"/>
      <c r="AD188" s="99">
        <v>1</v>
      </c>
      <c r="AE188" s="99"/>
    </row>
    <row r="189" spans="1:31" x14ac:dyDescent="0.25">
      <c r="A189" s="99">
        <v>183</v>
      </c>
      <c r="B189" s="125">
        <v>45436</v>
      </c>
      <c r="C189" s="124">
        <v>35173140</v>
      </c>
      <c r="D189" s="99"/>
      <c r="E189" s="99"/>
      <c r="F189" s="99"/>
      <c r="G189" s="99">
        <v>1</v>
      </c>
      <c r="H189" s="99"/>
      <c r="I189" s="99"/>
      <c r="J189" s="99"/>
      <c r="K189" s="99">
        <v>1</v>
      </c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>
        <v>1</v>
      </c>
      <c r="X189" s="99"/>
      <c r="Y189" s="99"/>
      <c r="Z189" s="99"/>
      <c r="AA189" s="99">
        <v>1</v>
      </c>
      <c r="AB189" s="99"/>
      <c r="AC189" s="99"/>
      <c r="AD189" s="99"/>
      <c r="AE189" s="99">
        <v>1</v>
      </c>
    </row>
    <row r="190" spans="1:31" x14ac:dyDescent="0.25">
      <c r="A190" s="99">
        <v>184</v>
      </c>
      <c r="B190" s="125">
        <v>45436</v>
      </c>
      <c r="C190" s="122" t="s">
        <v>613</v>
      </c>
      <c r="D190" s="99"/>
      <c r="E190" s="99"/>
      <c r="F190" s="99"/>
      <c r="G190" s="99">
        <v>1</v>
      </c>
      <c r="H190" s="99"/>
      <c r="I190" s="99"/>
      <c r="J190" s="99"/>
      <c r="K190" s="99">
        <v>1</v>
      </c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>
        <v>1</v>
      </c>
      <c r="X190" s="99"/>
      <c r="Y190" s="99"/>
      <c r="Z190" s="99"/>
      <c r="AA190" s="99">
        <v>1</v>
      </c>
      <c r="AB190" s="99"/>
      <c r="AC190" s="99"/>
      <c r="AD190" s="99">
        <v>1</v>
      </c>
      <c r="AE190" s="99"/>
    </row>
    <row r="191" spans="1:31" x14ac:dyDescent="0.25">
      <c r="A191" s="99">
        <v>185</v>
      </c>
      <c r="B191" s="125">
        <v>45436</v>
      </c>
      <c r="C191" s="122" t="s">
        <v>614</v>
      </c>
      <c r="D191" s="99"/>
      <c r="E191" s="99"/>
      <c r="F191" s="99"/>
      <c r="G191" s="99">
        <v>1</v>
      </c>
      <c r="H191" s="99"/>
      <c r="I191" s="99"/>
      <c r="J191" s="99"/>
      <c r="K191" s="99">
        <v>1</v>
      </c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>
        <v>1</v>
      </c>
      <c r="X191" s="99"/>
      <c r="Y191" s="99"/>
      <c r="Z191" s="99"/>
      <c r="AA191" s="99">
        <v>1</v>
      </c>
      <c r="AB191" s="99"/>
      <c r="AC191" s="99"/>
      <c r="AD191" s="99">
        <v>1</v>
      </c>
      <c r="AE191" s="99"/>
    </row>
    <row r="192" spans="1:31" x14ac:dyDescent="0.25">
      <c r="A192" s="99">
        <v>186</v>
      </c>
      <c r="B192" s="125">
        <v>45436</v>
      </c>
      <c r="C192" s="124">
        <v>27379296</v>
      </c>
      <c r="D192" s="99"/>
      <c r="E192" s="99"/>
      <c r="F192" s="99"/>
      <c r="G192" s="99">
        <v>1</v>
      </c>
      <c r="H192" s="99"/>
      <c r="I192" s="99"/>
      <c r="J192" s="99"/>
      <c r="K192" s="99">
        <v>1</v>
      </c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>
        <v>1</v>
      </c>
      <c r="X192" s="99"/>
      <c r="Y192" s="99"/>
      <c r="Z192" s="99"/>
      <c r="AA192" s="99">
        <v>1</v>
      </c>
      <c r="AB192" s="99"/>
      <c r="AC192" s="99"/>
      <c r="AD192" s="99">
        <v>1</v>
      </c>
      <c r="AE192" s="99"/>
    </row>
    <row r="193" spans="1:31" x14ac:dyDescent="0.25">
      <c r="A193" s="99">
        <v>187</v>
      </c>
      <c r="B193" s="125">
        <v>45436</v>
      </c>
      <c r="C193" s="122" t="s">
        <v>615</v>
      </c>
      <c r="D193" s="99"/>
      <c r="E193" s="99"/>
      <c r="F193" s="99"/>
      <c r="G193" s="99">
        <v>1</v>
      </c>
      <c r="H193" s="99"/>
      <c r="I193" s="99"/>
      <c r="J193" s="99"/>
      <c r="K193" s="99">
        <v>1</v>
      </c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>
        <v>1</v>
      </c>
      <c r="X193" s="99"/>
      <c r="Y193" s="99"/>
      <c r="Z193" s="99"/>
      <c r="AA193" s="99">
        <v>1</v>
      </c>
      <c r="AB193" s="99"/>
      <c r="AC193" s="99"/>
      <c r="AD193" s="99">
        <v>1</v>
      </c>
      <c r="AE193" s="99"/>
    </row>
    <row r="194" spans="1:31" x14ac:dyDescent="0.25">
      <c r="A194" s="99">
        <v>188</v>
      </c>
      <c r="B194" s="125">
        <v>45436</v>
      </c>
      <c r="C194" s="122" t="s">
        <v>616</v>
      </c>
      <c r="D194" s="99"/>
      <c r="E194" s="99"/>
      <c r="F194" s="99"/>
      <c r="G194" s="99">
        <v>1</v>
      </c>
      <c r="H194" s="99"/>
      <c r="I194" s="99"/>
      <c r="J194" s="99"/>
      <c r="K194" s="99">
        <v>1</v>
      </c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>
        <v>1</v>
      </c>
      <c r="X194" s="99"/>
      <c r="Y194" s="99"/>
      <c r="Z194" s="99"/>
      <c r="AA194" s="99">
        <v>1</v>
      </c>
      <c r="AB194" s="99"/>
      <c r="AC194" s="99"/>
      <c r="AD194" s="99">
        <v>1</v>
      </c>
      <c r="AE194" s="99"/>
    </row>
    <row r="195" spans="1:31" x14ac:dyDescent="0.25">
      <c r="A195" s="99">
        <v>189</v>
      </c>
      <c r="B195" s="125">
        <v>45436</v>
      </c>
      <c r="C195" s="122" t="s">
        <v>617</v>
      </c>
      <c r="D195" s="99"/>
      <c r="E195" s="99"/>
      <c r="F195" s="99"/>
      <c r="G195" s="99">
        <v>1</v>
      </c>
      <c r="H195" s="99"/>
      <c r="I195" s="99"/>
      <c r="J195" s="99"/>
      <c r="K195" s="99">
        <v>1</v>
      </c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>
        <v>1</v>
      </c>
      <c r="X195" s="99"/>
      <c r="Y195" s="99"/>
      <c r="Z195" s="99"/>
      <c r="AA195" s="99">
        <v>1</v>
      </c>
      <c r="AB195" s="99"/>
      <c r="AC195" s="99"/>
      <c r="AD195" s="99">
        <v>1</v>
      </c>
      <c r="AE195" s="99"/>
    </row>
    <row r="196" spans="1:31" x14ac:dyDescent="0.25">
      <c r="A196" s="99">
        <v>190</v>
      </c>
      <c r="B196" s="125">
        <v>45436</v>
      </c>
      <c r="C196" s="122" t="s">
        <v>618</v>
      </c>
      <c r="D196" s="99"/>
      <c r="E196" s="99"/>
      <c r="F196" s="99"/>
      <c r="G196" s="99">
        <v>1</v>
      </c>
      <c r="H196" s="99"/>
      <c r="I196" s="99"/>
      <c r="J196" s="99"/>
      <c r="K196" s="99">
        <v>1</v>
      </c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>
        <v>1</v>
      </c>
      <c r="X196" s="99"/>
      <c r="Y196" s="99"/>
      <c r="Z196" s="99"/>
      <c r="AA196" s="99">
        <v>1</v>
      </c>
      <c r="AB196" s="99"/>
      <c r="AC196" s="99"/>
      <c r="AD196" s="99">
        <v>1</v>
      </c>
      <c r="AE196" s="99"/>
    </row>
    <row r="197" spans="1:31" x14ac:dyDescent="0.25">
      <c r="A197" s="99">
        <v>191</v>
      </c>
      <c r="B197" s="125">
        <v>45436</v>
      </c>
      <c r="C197" s="122" t="s">
        <v>619</v>
      </c>
      <c r="D197" s="99"/>
      <c r="E197" s="99"/>
      <c r="F197" s="99"/>
      <c r="G197" s="99">
        <v>1</v>
      </c>
      <c r="H197" s="99"/>
      <c r="I197" s="99"/>
      <c r="J197" s="99"/>
      <c r="K197" s="99">
        <v>1</v>
      </c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>
        <v>1</v>
      </c>
      <c r="X197" s="99"/>
      <c r="Y197" s="99"/>
      <c r="Z197" s="99"/>
      <c r="AA197" s="99">
        <v>1</v>
      </c>
      <c r="AB197" s="99"/>
      <c r="AC197" s="99"/>
      <c r="AD197" s="99">
        <v>1</v>
      </c>
      <c r="AE197" s="99"/>
    </row>
    <row r="198" spans="1:31" x14ac:dyDescent="0.25">
      <c r="A198" s="99">
        <v>192</v>
      </c>
      <c r="B198" s="125">
        <v>45436</v>
      </c>
      <c r="C198" s="124">
        <v>27235465</v>
      </c>
      <c r="D198" s="99"/>
      <c r="E198" s="99"/>
      <c r="F198" s="99"/>
      <c r="G198" s="99">
        <v>1</v>
      </c>
      <c r="H198" s="99"/>
      <c r="I198" s="99"/>
      <c r="J198" s="99"/>
      <c r="K198" s="99">
        <v>1</v>
      </c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>
        <v>1</v>
      </c>
      <c r="X198" s="99"/>
      <c r="Y198" s="99"/>
      <c r="Z198" s="99"/>
      <c r="AA198" s="99">
        <v>1</v>
      </c>
      <c r="AB198" s="99"/>
      <c r="AC198" s="99"/>
      <c r="AD198" s="99">
        <v>1</v>
      </c>
      <c r="AE198" s="99"/>
    </row>
    <row r="199" spans="1:31" x14ac:dyDescent="0.25">
      <c r="A199" s="99">
        <v>193</v>
      </c>
      <c r="B199" s="125">
        <v>45439</v>
      </c>
      <c r="C199" s="124">
        <v>32701975</v>
      </c>
      <c r="D199" s="99"/>
      <c r="E199" s="99"/>
      <c r="F199" s="99"/>
      <c r="G199" s="99">
        <v>1</v>
      </c>
      <c r="H199" s="99"/>
      <c r="I199" s="99"/>
      <c r="J199" s="99"/>
      <c r="K199" s="99">
        <v>1</v>
      </c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>
        <v>1</v>
      </c>
      <c r="X199" s="99"/>
      <c r="Y199" s="99"/>
      <c r="Z199" s="99"/>
      <c r="AA199" s="99">
        <v>1</v>
      </c>
      <c r="AB199" s="99"/>
      <c r="AC199" s="99"/>
      <c r="AD199" s="108"/>
      <c r="AE199" s="99">
        <v>1</v>
      </c>
    </row>
    <row r="200" spans="1:31" x14ac:dyDescent="0.25">
      <c r="A200" s="99">
        <v>194</v>
      </c>
      <c r="B200" s="125">
        <v>45439</v>
      </c>
      <c r="C200" s="124">
        <v>99420105</v>
      </c>
      <c r="D200" s="99"/>
      <c r="E200" s="99"/>
      <c r="F200" s="99"/>
      <c r="G200" s="99">
        <v>1</v>
      </c>
      <c r="H200" s="99"/>
      <c r="I200" s="99"/>
      <c r="J200" s="99"/>
      <c r="K200" s="99">
        <v>1</v>
      </c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>
        <v>1</v>
      </c>
      <c r="X200" s="99"/>
      <c r="Y200" s="99"/>
      <c r="Z200" s="99"/>
      <c r="AA200" s="99">
        <v>1</v>
      </c>
      <c r="AB200" s="99"/>
      <c r="AC200" s="99"/>
      <c r="AD200" s="99">
        <v>1</v>
      </c>
      <c r="AE200" s="99"/>
    </row>
    <row r="201" spans="1:31" x14ac:dyDescent="0.25">
      <c r="A201" s="99">
        <v>195</v>
      </c>
      <c r="B201" s="125">
        <v>45439</v>
      </c>
      <c r="C201" s="124">
        <v>95961669</v>
      </c>
      <c r="D201" s="99"/>
      <c r="E201" s="99"/>
      <c r="F201" s="99"/>
      <c r="G201" s="99">
        <v>1</v>
      </c>
      <c r="H201" s="99"/>
      <c r="I201" s="99"/>
      <c r="J201" s="99"/>
      <c r="K201" s="99">
        <v>1</v>
      </c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>
        <v>1</v>
      </c>
      <c r="X201" s="99"/>
      <c r="Y201" s="99"/>
      <c r="Z201" s="99"/>
      <c r="AA201" s="99">
        <v>1</v>
      </c>
      <c r="AB201" s="99"/>
      <c r="AC201" s="99"/>
      <c r="AD201" s="99">
        <v>1</v>
      </c>
      <c r="AE201" s="99"/>
    </row>
    <row r="202" spans="1:31" x14ac:dyDescent="0.25">
      <c r="A202" s="99">
        <v>196</v>
      </c>
      <c r="B202" s="125">
        <v>45439</v>
      </c>
      <c r="C202" s="124">
        <v>35503385</v>
      </c>
      <c r="D202" s="99"/>
      <c r="E202" s="99"/>
      <c r="F202" s="99"/>
      <c r="G202" s="99">
        <v>1</v>
      </c>
      <c r="H202" s="99"/>
      <c r="I202" s="99"/>
      <c r="J202" s="99"/>
      <c r="K202" s="99">
        <v>1</v>
      </c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>
        <v>1</v>
      </c>
      <c r="X202" s="99"/>
      <c r="Y202" s="99"/>
      <c r="Z202" s="99"/>
      <c r="AA202" s="99">
        <v>1</v>
      </c>
      <c r="AB202" s="99"/>
      <c r="AC202" s="99"/>
      <c r="AD202" s="99">
        <v>1</v>
      </c>
      <c r="AE202" s="99"/>
    </row>
    <row r="203" spans="1:31" x14ac:dyDescent="0.25">
      <c r="A203" s="99">
        <v>197</v>
      </c>
      <c r="B203" s="125">
        <v>45439</v>
      </c>
      <c r="C203" s="124">
        <v>35414594</v>
      </c>
      <c r="D203" s="99"/>
      <c r="E203" s="99"/>
      <c r="F203" s="99"/>
      <c r="G203" s="99">
        <v>1</v>
      </c>
      <c r="H203" s="99"/>
      <c r="I203" s="99"/>
      <c r="J203" s="99"/>
      <c r="K203" s="99">
        <v>1</v>
      </c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>
        <v>1</v>
      </c>
      <c r="X203" s="99"/>
      <c r="Y203" s="99"/>
      <c r="Z203" s="99"/>
      <c r="AA203" s="99">
        <v>1</v>
      </c>
      <c r="AB203" s="99"/>
      <c r="AC203" s="99"/>
      <c r="AD203" s="99">
        <v>1</v>
      </c>
      <c r="AE203" s="99"/>
    </row>
    <row r="204" spans="1:31" x14ac:dyDescent="0.25">
      <c r="A204" s="99">
        <v>198</v>
      </c>
      <c r="B204" s="125">
        <v>45439</v>
      </c>
      <c r="C204" s="124">
        <v>54237943</v>
      </c>
      <c r="D204" s="99"/>
      <c r="E204" s="99"/>
      <c r="F204" s="99"/>
      <c r="G204" s="99">
        <v>1</v>
      </c>
      <c r="H204" s="99"/>
      <c r="I204" s="99"/>
      <c r="J204" s="99"/>
      <c r="K204" s="99">
        <v>1</v>
      </c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>
        <v>1</v>
      </c>
      <c r="X204" s="99"/>
      <c r="Y204" s="99"/>
      <c r="Z204" s="99"/>
      <c r="AA204" s="99">
        <v>1</v>
      </c>
      <c r="AB204" s="99"/>
      <c r="AC204" s="99"/>
      <c r="AD204" s="99">
        <v>1</v>
      </c>
      <c r="AE204" s="99"/>
    </row>
    <row r="205" spans="1:31" x14ac:dyDescent="0.25">
      <c r="A205" s="99">
        <v>199</v>
      </c>
      <c r="B205" s="125">
        <v>45439</v>
      </c>
      <c r="C205" s="124">
        <v>32987210</v>
      </c>
      <c r="D205" s="99"/>
      <c r="E205" s="99"/>
      <c r="F205" s="99"/>
      <c r="G205" s="99">
        <v>1</v>
      </c>
      <c r="H205" s="99"/>
      <c r="I205" s="99"/>
      <c r="J205" s="99"/>
      <c r="K205" s="99">
        <v>1</v>
      </c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>
        <v>1</v>
      </c>
      <c r="X205" s="99"/>
      <c r="Y205" s="99"/>
      <c r="Z205" s="99"/>
      <c r="AA205" s="99">
        <v>1</v>
      </c>
      <c r="AB205" s="99"/>
      <c r="AC205" s="99"/>
      <c r="AD205" s="99">
        <v>1</v>
      </c>
      <c r="AE205" s="99"/>
    </row>
    <row r="206" spans="1:31" x14ac:dyDescent="0.25">
      <c r="A206" s="99">
        <v>200</v>
      </c>
      <c r="B206" s="125">
        <v>45439</v>
      </c>
      <c r="C206" s="124">
        <v>40636471</v>
      </c>
      <c r="D206" s="99"/>
      <c r="E206" s="99"/>
      <c r="F206" s="99"/>
      <c r="G206" s="99">
        <v>1</v>
      </c>
      <c r="H206" s="99"/>
      <c r="I206" s="99"/>
      <c r="J206" s="99"/>
      <c r="K206" s="99">
        <v>1</v>
      </c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>
        <v>1</v>
      </c>
      <c r="X206" s="99"/>
      <c r="Y206" s="99"/>
      <c r="Z206" s="99"/>
      <c r="AA206" s="99">
        <v>1</v>
      </c>
      <c r="AB206" s="99"/>
      <c r="AC206" s="99"/>
      <c r="AD206" s="99">
        <v>1</v>
      </c>
      <c r="AE206" s="99"/>
    </row>
    <row r="207" spans="1:31" x14ac:dyDescent="0.25">
      <c r="A207" s="99">
        <v>201</v>
      </c>
      <c r="B207" s="125">
        <v>45439</v>
      </c>
      <c r="C207" s="124">
        <v>88745991</v>
      </c>
      <c r="D207" s="99"/>
      <c r="E207" s="99"/>
      <c r="F207" s="99"/>
      <c r="G207" s="99">
        <v>1</v>
      </c>
      <c r="H207" s="99"/>
      <c r="I207" s="99"/>
      <c r="J207" s="99"/>
      <c r="K207" s="99">
        <v>1</v>
      </c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>
        <v>1</v>
      </c>
      <c r="X207" s="99"/>
      <c r="Y207" s="99"/>
      <c r="Z207" s="99"/>
      <c r="AA207" s="99">
        <v>1</v>
      </c>
      <c r="AB207" s="99"/>
      <c r="AC207" s="99"/>
      <c r="AD207" s="99">
        <v>1</v>
      </c>
      <c r="AE207" s="99"/>
    </row>
    <row r="208" spans="1:31" x14ac:dyDescent="0.25">
      <c r="A208" s="99">
        <v>202</v>
      </c>
      <c r="B208" s="125">
        <v>45439</v>
      </c>
      <c r="C208" s="124">
        <v>66597555</v>
      </c>
      <c r="D208" s="99"/>
      <c r="E208" s="99"/>
      <c r="F208" s="99"/>
      <c r="G208" s="99">
        <v>1</v>
      </c>
      <c r="H208" s="99"/>
      <c r="I208" s="99"/>
      <c r="J208" s="99"/>
      <c r="K208" s="99">
        <v>1</v>
      </c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>
        <v>1</v>
      </c>
      <c r="X208" s="99"/>
      <c r="Y208" s="99"/>
      <c r="Z208" s="99"/>
      <c r="AA208" s="99">
        <v>1</v>
      </c>
      <c r="AB208" s="99"/>
      <c r="AC208" s="99"/>
      <c r="AD208" s="99">
        <v>1</v>
      </c>
      <c r="AE208" s="99"/>
    </row>
    <row r="209" spans="1:31" x14ac:dyDescent="0.25">
      <c r="A209" s="99">
        <v>203</v>
      </c>
      <c r="B209" s="125">
        <v>45439</v>
      </c>
      <c r="C209" s="124">
        <v>25516072</v>
      </c>
      <c r="D209" s="99"/>
      <c r="E209" s="99"/>
      <c r="F209" s="99"/>
      <c r="G209" s="99">
        <v>1</v>
      </c>
      <c r="H209" s="99"/>
      <c r="I209" s="99"/>
      <c r="J209" s="99"/>
      <c r="K209" s="99">
        <v>1</v>
      </c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>
        <v>1</v>
      </c>
      <c r="X209" s="99"/>
      <c r="Y209" s="99"/>
      <c r="Z209" s="99"/>
      <c r="AA209" s="99">
        <v>1</v>
      </c>
      <c r="AB209" s="99"/>
      <c r="AC209" s="99"/>
      <c r="AD209" s="99"/>
      <c r="AE209" s="99">
        <v>1</v>
      </c>
    </row>
    <row r="210" spans="1:31" x14ac:dyDescent="0.25">
      <c r="A210" s="99">
        <v>204</v>
      </c>
      <c r="B210" s="125">
        <v>45439</v>
      </c>
      <c r="C210" s="124">
        <v>53010578</v>
      </c>
      <c r="D210" s="99"/>
      <c r="E210" s="99"/>
      <c r="F210" s="99"/>
      <c r="G210" s="99">
        <v>1</v>
      </c>
      <c r="H210" s="99"/>
      <c r="I210" s="99"/>
      <c r="J210" s="99"/>
      <c r="K210" s="99">
        <v>1</v>
      </c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>
        <v>1</v>
      </c>
      <c r="X210" s="99"/>
      <c r="Y210" s="99"/>
      <c r="Z210" s="99"/>
      <c r="AA210" s="99">
        <v>1</v>
      </c>
      <c r="AB210" s="99"/>
      <c r="AC210" s="99"/>
      <c r="AD210" s="99">
        <v>1</v>
      </c>
      <c r="AE210" s="99"/>
    </row>
    <row r="211" spans="1:31" x14ac:dyDescent="0.25">
      <c r="A211" s="99">
        <v>205</v>
      </c>
      <c r="B211" s="125">
        <v>45439</v>
      </c>
      <c r="C211" s="124">
        <v>76806635</v>
      </c>
      <c r="D211" s="99"/>
      <c r="E211" s="99"/>
      <c r="F211" s="99"/>
      <c r="G211" s="99">
        <v>1</v>
      </c>
      <c r="H211" s="99"/>
      <c r="I211" s="99"/>
      <c r="J211" s="99"/>
      <c r="K211" s="99">
        <v>1</v>
      </c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>
        <v>1</v>
      </c>
      <c r="X211" s="99"/>
      <c r="Y211" s="99"/>
      <c r="Z211" s="99"/>
      <c r="AA211" s="99">
        <v>1</v>
      </c>
      <c r="AB211" s="99"/>
      <c r="AC211" s="99"/>
      <c r="AD211" s="99">
        <v>1</v>
      </c>
      <c r="AE211" s="99"/>
    </row>
    <row r="212" spans="1:31" x14ac:dyDescent="0.25">
      <c r="A212" s="99">
        <v>206</v>
      </c>
      <c r="B212" s="125">
        <v>45439</v>
      </c>
      <c r="C212" s="124">
        <v>77297716</v>
      </c>
      <c r="D212" s="99"/>
      <c r="E212" s="99"/>
      <c r="F212" s="99"/>
      <c r="G212" s="99">
        <v>1</v>
      </c>
      <c r="H212" s="99"/>
      <c r="I212" s="99"/>
      <c r="J212" s="99"/>
      <c r="K212" s="99">
        <v>1</v>
      </c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>
        <v>1</v>
      </c>
      <c r="X212" s="99"/>
      <c r="Y212" s="99"/>
      <c r="Z212" s="99"/>
      <c r="AA212" s="99">
        <v>1</v>
      </c>
      <c r="AB212" s="99"/>
      <c r="AC212" s="99"/>
      <c r="AD212" s="99">
        <v>1</v>
      </c>
      <c r="AE212" s="99"/>
    </row>
    <row r="213" spans="1:31" x14ac:dyDescent="0.25">
      <c r="A213" s="99">
        <v>207</v>
      </c>
      <c r="B213" s="125">
        <v>45439</v>
      </c>
      <c r="C213" s="124">
        <v>47476877</v>
      </c>
      <c r="D213" s="99"/>
      <c r="E213" s="99"/>
      <c r="F213" s="99"/>
      <c r="G213" s="99">
        <v>1</v>
      </c>
      <c r="H213" s="99"/>
      <c r="I213" s="99"/>
      <c r="J213" s="99"/>
      <c r="K213" s="99">
        <v>1</v>
      </c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>
        <v>1</v>
      </c>
      <c r="X213" s="99"/>
      <c r="Y213" s="99"/>
      <c r="Z213" s="99"/>
      <c r="AA213" s="99">
        <v>1</v>
      </c>
      <c r="AB213" s="99"/>
      <c r="AC213" s="99"/>
      <c r="AD213" s="99">
        <v>1</v>
      </c>
      <c r="AE213" s="99"/>
    </row>
    <row r="214" spans="1:31" x14ac:dyDescent="0.25">
      <c r="A214" s="99">
        <v>208</v>
      </c>
      <c r="B214" s="125">
        <v>45439</v>
      </c>
      <c r="C214" s="124">
        <v>20592751</v>
      </c>
      <c r="D214" s="99"/>
      <c r="E214" s="99"/>
      <c r="F214" s="99"/>
      <c r="G214" s="99">
        <v>1</v>
      </c>
      <c r="H214" s="99"/>
      <c r="I214" s="99"/>
      <c r="J214" s="99"/>
      <c r="K214" s="99">
        <v>1</v>
      </c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>
        <v>1</v>
      </c>
      <c r="X214" s="99"/>
      <c r="Y214" s="99"/>
      <c r="Z214" s="99"/>
      <c r="AA214" s="99">
        <v>1</v>
      </c>
      <c r="AB214" s="99"/>
      <c r="AC214" s="99"/>
      <c r="AD214" s="99">
        <v>1</v>
      </c>
      <c r="AE214" s="99"/>
    </row>
    <row r="215" spans="1:31" x14ac:dyDescent="0.25">
      <c r="A215" s="99">
        <v>209</v>
      </c>
      <c r="B215" s="125">
        <v>45439</v>
      </c>
      <c r="C215" s="124">
        <v>96490370</v>
      </c>
      <c r="D215" s="99"/>
      <c r="E215" s="99"/>
      <c r="F215" s="99"/>
      <c r="G215" s="99">
        <v>1</v>
      </c>
      <c r="H215" s="99"/>
      <c r="I215" s="99"/>
      <c r="J215" s="99"/>
      <c r="K215" s="99">
        <v>1</v>
      </c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>
        <v>1</v>
      </c>
      <c r="X215" s="99"/>
      <c r="Y215" s="99"/>
      <c r="Z215" s="99"/>
      <c r="AA215" s="99">
        <v>1</v>
      </c>
      <c r="AB215" s="99"/>
      <c r="AC215" s="99"/>
      <c r="AD215" s="99">
        <v>1</v>
      </c>
      <c r="AE215" s="99"/>
    </row>
    <row r="216" spans="1:31" x14ac:dyDescent="0.25">
      <c r="A216" s="99">
        <v>210</v>
      </c>
      <c r="B216" s="125">
        <v>45439</v>
      </c>
      <c r="C216" s="122" t="s">
        <v>620</v>
      </c>
      <c r="D216" s="99"/>
      <c r="E216" s="99"/>
      <c r="F216" s="99"/>
      <c r="G216" s="99">
        <v>1</v>
      </c>
      <c r="H216" s="99"/>
      <c r="I216" s="99"/>
      <c r="J216" s="99"/>
      <c r="K216" s="99">
        <v>1</v>
      </c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>
        <v>1</v>
      </c>
      <c r="X216" s="99"/>
      <c r="Y216" s="99"/>
      <c r="Z216" s="99"/>
      <c r="AA216" s="99">
        <v>1</v>
      </c>
      <c r="AB216" s="99"/>
      <c r="AC216" s="99"/>
      <c r="AD216" s="99">
        <v>1</v>
      </c>
      <c r="AE216" s="99"/>
    </row>
    <row r="217" spans="1:31" x14ac:dyDescent="0.25">
      <c r="A217" s="99">
        <v>211</v>
      </c>
      <c r="B217" s="125">
        <v>45439</v>
      </c>
      <c r="C217" s="124">
        <v>84621914</v>
      </c>
      <c r="D217" s="99"/>
      <c r="E217" s="99"/>
      <c r="F217" s="99"/>
      <c r="G217" s="99">
        <v>1</v>
      </c>
      <c r="H217" s="99"/>
      <c r="I217" s="99"/>
      <c r="J217" s="99"/>
      <c r="K217" s="99">
        <v>1</v>
      </c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>
        <v>1</v>
      </c>
      <c r="X217" s="99"/>
      <c r="Y217" s="99"/>
      <c r="Z217" s="99"/>
      <c r="AA217" s="99">
        <v>1</v>
      </c>
      <c r="AB217" s="99"/>
      <c r="AC217" s="99"/>
      <c r="AD217" s="99">
        <v>1</v>
      </c>
      <c r="AE217" s="99"/>
    </row>
    <row r="218" spans="1:31" x14ac:dyDescent="0.25">
      <c r="A218" s="99">
        <v>212</v>
      </c>
      <c r="B218" s="125">
        <v>45439</v>
      </c>
      <c r="C218" s="124">
        <v>36345980</v>
      </c>
      <c r="D218" s="99"/>
      <c r="E218" s="99"/>
      <c r="F218" s="99"/>
      <c r="G218" s="99">
        <v>1</v>
      </c>
      <c r="H218" s="99"/>
      <c r="I218" s="99"/>
      <c r="J218" s="99"/>
      <c r="K218" s="99">
        <v>1</v>
      </c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>
        <v>1</v>
      </c>
      <c r="X218" s="99"/>
      <c r="Y218" s="99"/>
      <c r="Z218" s="99"/>
      <c r="AA218" s="99">
        <v>1</v>
      </c>
      <c r="AB218" s="99"/>
      <c r="AC218" s="99"/>
      <c r="AD218" s="99">
        <v>1</v>
      </c>
      <c r="AE218" s="99"/>
    </row>
    <row r="219" spans="1:31" x14ac:dyDescent="0.25">
      <c r="A219" s="99">
        <v>213</v>
      </c>
      <c r="B219" s="125">
        <v>45439</v>
      </c>
      <c r="C219" s="124">
        <v>17841039</v>
      </c>
      <c r="D219" s="99"/>
      <c r="E219" s="99"/>
      <c r="F219" s="99"/>
      <c r="G219" s="99">
        <v>1</v>
      </c>
      <c r="H219" s="99"/>
      <c r="I219" s="99"/>
      <c r="J219" s="99"/>
      <c r="K219" s="99">
        <v>1</v>
      </c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>
        <v>1</v>
      </c>
      <c r="X219" s="99"/>
      <c r="Y219" s="99"/>
      <c r="Z219" s="99"/>
      <c r="AA219" s="99">
        <v>1</v>
      </c>
      <c r="AB219" s="99"/>
      <c r="AC219" s="99"/>
      <c r="AD219" s="99">
        <v>1</v>
      </c>
      <c r="AE219" s="99"/>
    </row>
    <row r="220" spans="1:31" x14ac:dyDescent="0.25">
      <c r="A220" s="99">
        <v>214</v>
      </c>
      <c r="B220" s="125">
        <v>45439</v>
      </c>
      <c r="C220" s="124">
        <v>85620018</v>
      </c>
      <c r="D220" s="99"/>
      <c r="E220" s="99"/>
      <c r="F220" s="99"/>
      <c r="G220" s="99">
        <v>1</v>
      </c>
      <c r="H220" s="99"/>
      <c r="I220" s="99"/>
      <c r="J220" s="99"/>
      <c r="K220" s="99">
        <v>1</v>
      </c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>
        <v>1</v>
      </c>
      <c r="X220" s="99"/>
      <c r="Y220" s="99"/>
      <c r="Z220" s="99"/>
      <c r="AA220" s="99">
        <v>1</v>
      </c>
      <c r="AB220" s="99"/>
      <c r="AC220" s="99"/>
      <c r="AD220" s="99">
        <v>1</v>
      </c>
      <c r="AE220" s="99"/>
    </row>
    <row r="221" spans="1:31" x14ac:dyDescent="0.25">
      <c r="A221" s="99">
        <v>215</v>
      </c>
      <c r="B221" s="125">
        <v>45439</v>
      </c>
      <c r="C221" s="124">
        <v>57630951</v>
      </c>
      <c r="D221" s="99"/>
      <c r="E221" s="99"/>
      <c r="F221" s="99"/>
      <c r="G221" s="99">
        <v>1</v>
      </c>
      <c r="H221" s="99"/>
      <c r="I221" s="99"/>
      <c r="J221" s="99"/>
      <c r="K221" s="99">
        <v>1</v>
      </c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>
        <v>1</v>
      </c>
      <c r="X221" s="99"/>
      <c r="Y221" s="99"/>
      <c r="Z221" s="99"/>
      <c r="AA221" s="99">
        <v>1</v>
      </c>
      <c r="AB221" s="99"/>
      <c r="AC221" s="99"/>
      <c r="AD221" s="99">
        <v>1</v>
      </c>
      <c r="AE221" s="99"/>
    </row>
    <row r="222" spans="1:31" x14ac:dyDescent="0.25">
      <c r="A222" s="99">
        <v>216</v>
      </c>
      <c r="B222" s="125">
        <v>45439</v>
      </c>
      <c r="C222" s="124">
        <v>11520456</v>
      </c>
      <c r="D222" s="99"/>
      <c r="E222" s="99"/>
      <c r="F222" s="99"/>
      <c r="G222" s="99">
        <v>1</v>
      </c>
      <c r="H222" s="99"/>
      <c r="I222" s="99"/>
      <c r="J222" s="99"/>
      <c r="K222" s="99">
        <v>1</v>
      </c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>
        <v>1</v>
      </c>
      <c r="X222" s="99"/>
      <c r="Y222" s="99"/>
      <c r="Z222" s="99"/>
      <c r="AA222" s="99">
        <v>1</v>
      </c>
      <c r="AB222" s="99"/>
      <c r="AC222" s="99"/>
      <c r="AD222" s="99">
        <v>1</v>
      </c>
      <c r="AE222" s="99"/>
    </row>
    <row r="223" spans="1:31" x14ac:dyDescent="0.25">
      <c r="A223" s="99">
        <v>217</v>
      </c>
      <c r="B223" s="125">
        <v>45439</v>
      </c>
      <c r="C223" s="124">
        <v>83371647</v>
      </c>
      <c r="D223" s="99"/>
      <c r="E223" s="99"/>
      <c r="F223" s="99"/>
      <c r="G223" s="99">
        <v>1</v>
      </c>
      <c r="H223" s="99"/>
      <c r="I223" s="99"/>
      <c r="J223" s="99"/>
      <c r="K223" s="99">
        <v>1</v>
      </c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>
        <v>1</v>
      </c>
      <c r="X223" s="99"/>
      <c r="Y223" s="99"/>
      <c r="Z223" s="99"/>
      <c r="AA223" s="99">
        <v>1</v>
      </c>
      <c r="AB223" s="99"/>
      <c r="AC223" s="99"/>
      <c r="AD223" s="99">
        <v>1</v>
      </c>
      <c r="AE223" s="99"/>
    </row>
    <row r="224" spans="1:31" x14ac:dyDescent="0.25">
      <c r="A224" s="99">
        <v>218</v>
      </c>
      <c r="B224" s="125">
        <v>45439</v>
      </c>
      <c r="C224" s="122" t="s">
        <v>621</v>
      </c>
      <c r="D224" s="99"/>
      <c r="E224" s="99"/>
      <c r="F224" s="99"/>
      <c r="G224" s="99">
        <v>1</v>
      </c>
      <c r="H224" s="99"/>
      <c r="I224" s="99"/>
      <c r="J224" s="99"/>
      <c r="K224" s="99">
        <v>1</v>
      </c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>
        <v>1</v>
      </c>
      <c r="X224" s="99"/>
      <c r="Y224" s="99"/>
      <c r="Z224" s="99"/>
      <c r="AA224" s="99">
        <v>1</v>
      </c>
      <c r="AB224" s="99"/>
      <c r="AC224" s="99"/>
      <c r="AD224" s="99"/>
      <c r="AE224" s="99">
        <v>1</v>
      </c>
    </row>
    <row r="225" spans="1:31" x14ac:dyDescent="0.25">
      <c r="A225" s="99">
        <v>219</v>
      </c>
      <c r="B225" s="125">
        <v>45439</v>
      </c>
      <c r="C225" s="122" t="s">
        <v>622</v>
      </c>
      <c r="D225" s="99"/>
      <c r="E225" s="99"/>
      <c r="F225" s="99"/>
      <c r="G225" s="99">
        <v>1</v>
      </c>
      <c r="H225" s="99"/>
      <c r="I225" s="99"/>
      <c r="J225" s="99"/>
      <c r="K225" s="99">
        <v>1</v>
      </c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>
        <v>1</v>
      </c>
      <c r="X225" s="99"/>
      <c r="Y225" s="99"/>
      <c r="Z225" s="99"/>
      <c r="AA225" s="99">
        <v>1</v>
      </c>
      <c r="AB225" s="99"/>
      <c r="AC225" s="99"/>
      <c r="AD225" s="99">
        <v>1</v>
      </c>
      <c r="AE225" s="99"/>
    </row>
    <row r="226" spans="1:31" x14ac:dyDescent="0.25">
      <c r="A226" s="99">
        <v>220</v>
      </c>
      <c r="B226" s="125">
        <v>45439</v>
      </c>
      <c r="C226" s="124">
        <v>28374912</v>
      </c>
      <c r="D226" s="99"/>
      <c r="E226" s="99"/>
      <c r="F226" s="99"/>
      <c r="G226" s="99">
        <v>1</v>
      </c>
      <c r="H226" s="99"/>
      <c r="I226" s="99"/>
      <c r="J226" s="99"/>
      <c r="K226" s="99">
        <v>1</v>
      </c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>
        <v>1</v>
      </c>
      <c r="X226" s="99"/>
      <c r="Y226" s="99"/>
      <c r="Z226" s="99"/>
      <c r="AA226" s="99">
        <v>1</v>
      </c>
      <c r="AB226" s="99"/>
      <c r="AC226" s="99"/>
      <c r="AD226" s="99">
        <v>1</v>
      </c>
      <c r="AE226" s="99"/>
    </row>
    <row r="227" spans="1:31" x14ac:dyDescent="0.25">
      <c r="A227" s="99">
        <v>221</v>
      </c>
      <c r="B227" s="128">
        <v>45439</v>
      </c>
      <c r="C227" s="130" t="s">
        <v>674</v>
      </c>
      <c r="D227" s="99"/>
      <c r="E227" s="99">
        <v>1</v>
      </c>
      <c r="F227" s="99"/>
      <c r="G227" s="99"/>
      <c r="H227" s="99"/>
      <c r="I227" s="99"/>
      <c r="J227" s="99"/>
      <c r="K227" s="99"/>
      <c r="L227" s="99"/>
      <c r="M227" s="99"/>
      <c r="N227" s="99"/>
      <c r="O227" s="99">
        <v>1</v>
      </c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>
        <v>1</v>
      </c>
      <c r="AA227" s="99">
        <v>1</v>
      </c>
      <c r="AB227" s="99"/>
      <c r="AC227" s="99"/>
      <c r="AD227" s="99">
        <v>1</v>
      </c>
      <c r="AE227" s="99"/>
    </row>
    <row r="228" spans="1:31" x14ac:dyDescent="0.25">
      <c r="A228" s="99">
        <v>222</v>
      </c>
      <c r="B228" s="128">
        <v>45439</v>
      </c>
      <c r="C228" s="130" t="s">
        <v>675</v>
      </c>
      <c r="D228" s="99"/>
      <c r="E228" s="99">
        <v>1</v>
      </c>
      <c r="F228" s="99"/>
      <c r="G228" s="99"/>
      <c r="H228" s="99"/>
      <c r="I228" s="99"/>
      <c r="J228" s="99"/>
      <c r="K228" s="99"/>
      <c r="L228" s="99"/>
      <c r="M228" s="99"/>
      <c r="N228" s="99"/>
      <c r="O228" s="99">
        <v>1</v>
      </c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>
        <v>1</v>
      </c>
      <c r="AA228" s="99">
        <v>1</v>
      </c>
      <c r="AB228" s="99"/>
      <c r="AC228" s="99"/>
      <c r="AD228" s="99">
        <v>1</v>
      </c>
      <c r="AE228" s="99"/>
    </row>
    <row r="229" spans="1:31" x14ac:dyDescent="0.25">
      <c r="A229" s="99">
        <v>223</v>
      </c>
      <c r="B229" s="125">
        <v>45440</v>
      </c>
      <c r="C229" s="124">
        <v>71626638</v>
      </c>
      <c r="D229" s="99"/>
      <c r="E229" s="99"/>
      <c r="F229" s="99"/>
      <c r="G229" s="99">
        <v>1</v>
      </c>
      <c r="H229" s="99"/>
      <c r="I229" s="99"/>
      <c r="J229" s="99"/>
      <c r="K229" s="99">
        <v>1</v>
      </c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>
        <v>1</v>
      </c>
      <c r="X229" s="99"/>
      <c r="Y229" s="99"/>
      <c r="Z229" s="99"/>
      <c r="AA229" s="99">
        <v>1</v>
      </c>
      <c r="AB229" s="99"/>
      <c r="AC229" s="99"/>
      <c r="AD229" s="99">
        <v>1</v>
      </c>
      <c r="AE229" s="99"/>
    </row>
    <row r="230" spans="1:31" x14ac:dyDescent="0.25">
      <c r="A230" s="99">
        <v>224</v>
      </c>
      <c r="B230" s="125">
        <v>45441</v>
      </c>
      <c r="C230" s="124">
        <v>97667071</v>
      </c>
      <c r="D230" s="99"/>
      <c r="E230" s="99"/>
      <c r="F230" s="99"/>
      <c r="G230" s="99">
        <v>1</v>
      </c>
      <c r="H230" s="99"/>
      <c r="I230" s="99"/>
      <c r="J230" s="99"/>
      <c r="K230" s="99">
        <v>1</v>
      </c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>
        <v>1</v>
      </c>
      <c r="X230" s="99"/>
      <c r="Y230" s="99"/>
      <c r="Z230" s="99"/>
      <c r="AA230" s="99">
        <v>1</v>
      </c>
      <c r="AB230" s="99"/>
      <c r="AC230" s="99"/>
      <c r="AD230" s="99">
        <v>1</v>
      </c>
      <c r="AE230" s="99"/>
    </row>
    <row r="231" spans="1:31" x14ac:dyDescent="0.25">
      <c r="A231" s="99">
        <v>225</v>
      </c>
      <c r="B231" s="125">
        <v>45441</v>
      </c>
      <c r="C231" s="124">
        <v>74582901</v>
      </c>
      <c r="D231" s="99"/>
      <c r="E231" s="99"/>
      <c r="F231" s="99"/>
      <c r="G231" s="99">
        <v>1</v>
      </c>
      <c r="H231" s="99"/>
      <c r="I231" s="99"/>
      <c r="J231" s="99"/>
      <c r="K231" s="99">
        <v>1</v>
      </c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>
        <v>1</v>
      </c>
      <c r="X231" s="99"/>
      <c r="Y231" s="99"/>
      <c r="Z231" s="99"/>
      <c r="AA231" s="99">
        <v>1</v>
      </c>
      <c r="AB231" s="99"/>
      <c r="AC231" s="99"/>
      <c r="AD231" s="99">
        <v>1</v>
      </c>
      <c r="AE231" s="99"/>
    </row>
    <row r="232" spans="1:31" x14ac:dyDescent="0.25">
      <c r="A232" s="99">
        <v>226</v>
      </c>
      <c r="B232" s="125">
        <v>45441</v>
      </c>
      <c r="C232" s="124">
        <v>97119303</v>
      </c>
      <c r="D232" s="99"/>
      <c r="E232" s="99"/>
      <c r="F232" s="99"/>
      <c r="G232" s="99">
        <v>1</v>
      </c>
      <c r="H232" s="99"/>
      <c r="I232" s="99"/>
      <c r="J232" s="99"/>
      <c r="K232" s="99">
        <v>1</v>
      </c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>
        <v>1</v>
      </c>
      <c r="X232" s="99"/>
      <c r="Y232" s="99"/>
      <c r="Z232" s="99"/>
      <c r="AA232" s="99">
        <v>1</v>
      </c>
      <c r="AB232" s="99"/>
      <c r="AC232" s="99"/>
      <c r="AD232" s="99">
        <v>1</v>
      </c>
      <c r="AE232" s="99"/>
    </row>
    <row r="233" spans="1:31" x14ac:dyDescent="0.25">
      <c r="A233" s="99">
        <v>227</v>
      </c>
      <c r="B233" s="128">
        <v>45441</v>
      </c>
      <c r="C233" s="130" t="s">
        <v>676</v>
      </c>
      <c r="D233" s="99"/>
      <c r="E233" s="99">
        <v>1</v>
      </c>
      <c r="F233" s="99"/>
      <c r="G233" s="99"/>
      <c r="H233" s="99"/>
      <c r="I233" s="99"/>
      <c r="J233" s="99"/>
      <c r="K233" s="99"/>
      <c r="L233" s="99"/>
      <c r="M233" s="99"/>
      <c r="N233" s="99"/>
      <c r="O233" s="99">
        <v>1</v>
      </c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>
        <v>1</v>
      </c>
      <c r="AA233" s="99">
        <v>1</v>
      </c>
      <c r="AB233" s="99"/>
      <c r="AC233" s="99"/>
      <c r="AD233" s="99">
        <v>1</v>
      </c>
      <c r="AE233" s="99"/>
    </row>
    <row r="234" spans="1:31" x14ac:dyDescent="0.25">
      <c r="A234" s="99">
        <v>228</v>
      </c>
      <c r="B234" s="125">
        <v>45441</v>
      </c>
      <c r="C234" s="124">
        <v>79</v>
      </c>
      <c r="D234" s="99"/>
      <c r="E234" s="99">
        <v>1</v>
      </c>
      <c r="F234" s="99"/>
      <c r="G234" s="99"/>
      <c r="H234" s="99"/>
      <c r="I234" s="99"/>
      <c r="J234" s="99"/>
      <c r="K234" s="99">
        <v>1</v>
      </c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>
        <v>1</v>
      </c>
      <c r="X234" s="99"/>
      <c r="Y234" s="99"/>
      <c r="Z234" s="99"/>
      <c r="AA234" s="99">
        <v>1</v>
      </c>
      <c r="AB234" s="99"/>
      <c r="AC234" s="99"/>
      <c r="AD234" s="99">
        <v>1</v>
      </c>
      <c r="AE234" s="99"/>
    </row>
    <row r="235" spans="1:31" x14ac:dyDescent="0.25">
      <c r="A235" s="99">
        <v>229</v>
      </c>
      <c r="B235" s="125">
        <v>45441</v>
      </c>
      <c r="C235" s="124">
        <v>80</v>
      </c>
      <c r="D235" s="99"/>
      <c r="E235" s="99">
        <v>1</v>
      </c>
      <c r="F235" s="99"/>
      <c r="G235" s="99"/>
      <c r="H235" s="99"/>
      <c r="I235" s="99"/>
      <c r="J235" s="99"/>
      <c r="K235" s="99">
        <v>1</v>
      </c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>
        <v>1</v>
      </c>
      <c r="X235" s="99"/>
      <c r="Y235" s="99"/>
      <c r="Z235" s="99"/>
      <c r="AA235" s="99">
        <v>1</v>
      </c>
      <c r="AB235" s="99"/>
      <c r="AC235" s="99"/>
      <c r="AD235" s="99">
        <v>1</v>
      </c>
      <c r="AE235" s="99"/>
    </row>
    <row r="236" spans="1:31" x14ac:dyDescent="0.25">
      <c r="A236" s="99">
        <v>230</v>
      </c>
      <c r="B236" s="125">
        <v>45441</v>
      </c>
      <c r="C236" s="124">
        <v>81</v>
      </c>
      <c r="D236" s="99"/>
      <c r="E236" s="99">
        <v>1</v>
      </c>
      <c r="F236" s="99"/>
      <c r="G236" s="99"/>
      <c r="H236" s="99"/>
      <c r="I236" s="99"/>
      <c r="J236" s="99"/>
      <c r="K236" s="99">
        <v>1</v>
      </c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>
        <v>1</v>
      </c>
      <c r="X236" s="99"/>
      <c r="Y236" s="99"/>
      <c r="Z236" s="99"/>
      <c r="AA236" s="99">
        <v>1</v>
      </c>
      <c r="AB236" s="99"/>
      <c r="AC236" s="99"/>
      <c r="AD236" s="99">
        <v>1</v>
      </c>
      <c r="AE236" s="99"/>
    </row>
    <row r="237" spans="1:31" x14ac:dyDescent="0.25">
      <c r="A237" s="99">
        <v>231</v>
      </c>
      <c r="B237" s="125">
        <v>45442</v>
      </c>
      <c r="C237" s="124">
        <v>82</v>
      </c>
      <c r="D237" s="99"/>
      <c r="E237" s="99">
        <v>1</v>
      </c>
      <c r="F237" s="99"/>
      <c r="G237" s="99"/>
      <c r="H237" s="99"/>
      <c r="I237" s="99"/>
      <c r="J237" s="99"/>
      <c r="K237" s="99">
        <v>1</v>
      </c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>
        <v>1</v>
      </c>
      <c r="X237" s="99"/>
      <c r="Y237" s="99"/>
      <c r="Z237" s="99"/>
      <c r="AA237" s="99">
        <v>1</v>
      </c>
      <c r="AB237" s="99"/>
      <c r="AC237" s="99"/>
      <c r="AD237" s="99">
        <v>1</v>
      </c>
      <c r="AE237" s="99"/>
    </row>
    <row r="238" spans="1:31" x14ac:dyDescent="0.25">
      <c r="A238" s="99">
        <v>232</v>
      </c>
      <c r="B238" s="125">
        <v>45443</v>
      </c>
      <c r="C238" s="124">
        <v>83</v>
      </c>
      <c r="D238" s="99"/>
      <c r="E238" s="99">
        <v>1</v>
      </c>
      <c r="F238" s="99"/>
      <c r="G238" s="99"/>
      <c r="H238" s="99"/>
      <c r="I238" s="99"/>
      <c r="J238" s="99"/>
      <c r="K238" s="99">
        <v>1</v>
      </c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>
        <v>1</v>
      </c>
      <c r="X238" s="99"/>
      <c r="Y238" s="99"/>
      <c r="Z238" s="99"/>
      <c r="AA238" s="99">
        <v>1</v>
      </c>
      <c r="AB238" s="99"/>
      <c r="AC238" s="99"/>
      <c r="AD238" s="99">
        <v>1</v>
      </c>
      <c r="AE238" s="99"/>
    </row>
    <row r="239" spans="1:31" x14ac:dyDescent="0.25">
      <c r="A239" s="99">
        <v>233</v>
      </c>
      <c r="B239" s="125">
        <v>45443</v>
      </c>
      <c r="C239" s="124">
        <v>84</v>
      </c>
      <c r="D239" s="99"/>
      <c r="E239" s="99">
        <v>1</v>
      </c>
      <c r="F239" s="99"/>
      <c r="G239" s="99"/>
      <c r="H239" s="99"/>
      <c r="I239" s="99"/>
      <c r="J239" s="99"/>
      <c r="K239" s="99">
        <v>1</v>
      </c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>
        <v>1</v>
      </c>
      <c r="X239" s="99"/>
      <c r="Y239" s="99"/>
      <c r="Z239" s="99"/>
      <c r="AA239" s="99">
        <v>1</v>
      </c>
      <c r="AB239" s="99"/>
      <c r="AC239" s="99"/>
      <c r="AD239" s="99">
        <v>1</v>
      </c>
      <c r="AE239" s="99"/>
    </row>
    <row r="240" spans="1:31" x14ac:dyDescent="0.25">
      <c r="A240" s="99">
        <v>234</v>
      </c>
      <c r="B240" s="125">
        <v>45443</v>
      </c>
      <c r="C240" s="124">
        <v>85</v>
      </c>
      <c r="D240" s="99"/>
      <c r="E240" s="99">
        <v>1</v>
      </c>
      <c r="F240" s="99"/>
      <c r="G240" s="99"/>
      <c r="H240" s="99"/>
      <c r="I240" s="99"/>
      <c r="J240" s="99"/>
      <c r="K240" s="99">
        <v>1</v>
      </c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>
        <v>1</v>
      </c>
      <c r="X240" s="99"/>
      <c r="Y240" s="99"/>
      <c r="Z240" s="99"/>
      <c r="AA240" s="99">
        <v>1</v>
      </c>
      <c r="AB240" s="99"/>
      <c r="AC240" s="99"/>
      <c r="AD240" s="99"/>
      <c r="AE240" s="99">
        <v>1</v>
      </c>
    </row>
    <row r="241" spans="1:31" x14ac:dyDescent="0.25">
      <c r="A241" s="99">
        <v>235</v>
      </c>
      <c r="B241" s="125">
        <v>45446</v>
      </c>
      <c r="C241" s="124">
        <v>86</v>
      </c>
      <c r="D241" s="99"/>
      <c r="E241" s="99">
        <v>1</v>
      </c>
      <c r="F241" s="99"/>
      <c r="G241" s="99"/>
      <c r="H241" s="99"/>
      <c r="I241" s="99"/>
      <c r="J241" s="99"/>
      <c r="K241" s="99">
        <v>1</v>
      </c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>
        <v>1</v>
      </c>
      <c r="X241" s="99"/>
      <c r="Y241" s="99"/>
      <c r="Z241" s="99"/>
      <c r="AA241" s="99">
        <v>1</v>
      </c>
      <c r="AB241" s="99"/>
      <c r="AC241" s="99"/>
      <c r="AD241" s="99"/>
      <c r="AE241" s="99">
        <v>1</v>
      </c>
    </row>
    <row r="242" spans="1:31" x14ac:dyDescent="0.25">
      <c r="A242" s="99">
        <v>236</v>
      </c>
      <c r="B242" s="125">
        <v>45446</v>
      </c>
      <c r="C242" s="124">
        <v>87</v>
      </c>
      <c r="D242" s="99"/>
      <c r="E242" s="99">
        <v>1</v>
      </c>
      <c r="F242" s="99"/>
      <c r="G242" s="99"/>
      <c r="H242" s="99"/>
      <c r="I242" s="99"/>
      <c r="J242" s="99"/>
      <c r="K242" s="99">
        <v>1</v>
      </c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>
        <v>1</v>
      </c>
      <c r="X242" s="99"/>
      <c r="Y242" s="99"/>
      <c r="Z242" s="99"/>
      <c r="AA242" s="99">
        <v>1</v>
      </c>
      <c r="AB242" s="99"/>
      <c r="AC242" s="99"/>
      <c r="AD242" s="99"/>
      <c r="AE242" s="99">
        <v>1</v>
      </c>
    </row>
    <row r="243" spans="1:31" x14ac:dyDescent="0.25">
      <c r="A243" s="99">
        <v>237</v>
      </c>
      <c r="B243" s="125">
        <v>45446</v>
      </c>
      <c r="C243" s="124">
        <v>64652125</v>
      </c>
      <c r="D243" s="99"/>
      <c r="E243" s="99"/>
      <c r="F243" s="99"/>
      <c r="G243" s="99">
        <v>1</v>
      </c>
      <c r="H243" s="99"/>
      <c r="I243" s="99"/>
      <c r="J243" s="99"/>
      <c r="K243" s="99">
        <v>1</v>
      </c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>
        <v>1</v>
      </c>
      <c r="X243" s="99"/>
      <c r="Y243" s="99"/>
      <c r="Z243" s="99"/>
      <c r="AA243" s="99">
        <v>1</v>
      </c>
      <c r="AB243" s="99"/>
      <c r="AC243" s="99"/>
      <c r="AD243" s="99">
        <v>1</v>
      </c>
      <c r="AE243" s="99"/>
    </row>
    <row r="244" spans="1:31" x14ac:dyDescent="0.25">
      <c r="A244" s="99">
        <v>238</v>
      </c>
      <c r="B244" s="125">
        <v>45446</v>
      </c>
      <c r="C244" s="124">
        <v>64955924</v>
      </c>
      <c r="D244" s="99"/>
      <c r="E244" s="99"/>
      <c r="F244" s="99"/>
      <c r="G244" s="99">
        <v>1</v>
      </c>
      <c r="H244" s="99"/>
      <c r="I244" s="99"/>
      <c r="J244" s="99"/>
      <c r="K244" s="99">
        <v>1</v>
      </c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>
        <v>1</v>
      </c>
      <c r="X244" s="99"/>
      <c r="Y244" s="99"/>
      <c r="Z244" s="99"/>
      <c r="AA244" s="99">
        <v>1</v>
      </c>
      <c r="AB244" s="99"/>
      <c r="AC244" s="99"/>
      <c r="AD244" s="99">
        <v>1</v>
      </c>
      <c r="AE244" s="99"/>
    </row>
    <row r="245" spans="1:31" x14ac:dyDescent="0.25">
      <c r="A245" s="99">
        <v>239</v>
      </c>
      <c r="B245" s="128">
        <v>45446</v>
      </c>
      <c r="C245" s="130" t="s">
        <v>677</v>
      </c>
      <c r="D245" s="99"/>
      <c r="E245" s="99">
        <v>1</v>
      </c>
      <c r="F245" s="99"/>
      <c r="G245" s="99"/>
      <c r="H245" s="99"/>
      <c r="I245" s="99"/>
      <c r="J245" s="99"/>
      <c r="K245" s="99"/>
      <c r="L245" s="99"/>
      <c r="M245" s="99"/>
      <c r="N245" s="99"/>
      <c r="O245" s="99">
        <v>1</v>
      </c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>
        <v>1</v>
      </c>
      <c r="AA245" s="99">
        <v>1</v>
      </c>
      <c r="AB245" s="99"/>
      <c r="AC245" s="99"/>
      <c r="AD245" s="99"/>
      <c r="AE245" s="99">
        <v>1</v>
      </c>
    </row>
    <row r="246" spans="1:31" x14ac:dyDescent="0.25">
      <c r="A246" s="99">
        <v>240</v>
      </c>
      <c r="B246" s="125">
        <v>45446</v>
      </c>
      <c r="C246" s="124">
        <v>89</v>
      </c>
      <c r="D246" s="99"/>
      <c r="E246" s="99">
        <v>1</v>
      </c>
      <c r="F246" s="99"/>
      <c r="G246" s="99"/>
      <c r="H246" s="99"/>
      <c r="I246" s="99"/>
      <c r="J246" s="99"/>
      <c r="K246" s="99">
        <v>1</v>
      </c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>
        <v>1</v>
      </c>
      <c r="X246" s="99"/>
      <c r="Y246" s="99"/>
      <c r="Z246" s="99"/>
      <c r="AA246" s="99">
        <v>1</v>
      </c>
      <c r="AB246" s="99"/>
      <c r="AC246" s="99"/>
      <c r="AD246" s="99">
        <v>1</v>
      </c>
      <c r="AE246" s="99"/>
    </row>
    <row r="247" spans="1:31" x14ac:dyDescent="0.25">
      <c r="A247" s="99">
        <v>241</v>
      </c>
      <c r="B247" s="128">
        <v>45447</v>
      </c>
      <c r="C247" s="130" t="s">
        <v>678</v>
      </c>
      <c r="D247" s="99"/>
      <c r="E247" s="99">
        <v>1</v>
      </c>
      <c r="F247" s="99"/>
      <c r="G247" s="99"/>
      <c r="H247" s="99"/>
      <c r="I247" s="99"/>
      <c r="J247" s="99"/>
      <c r="K247" s="99"/>
      <c r="L247" s="99"/>
      <c r="M247" s="99"/>
      <c r="N247" s="99"/>
      <c r="O247" s="99">
        <v>1</v>
      </c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>
        <v>1</v>
      </c>
      <c r="AA247" s="99">
        <v>1</v>
      </c>
      <c r="AB247" s="99"/>
      <c r="AC247" s="99"/>
      <c r="AD247" s="99">
        <v>1</v>
      </c>
      <c r="AE247" s="99"/>
    </row>
    <row r="248" spans="1:31" x14ac:dyDescent="0.25">
      <c r="A248" s="99">
        <v>242</v>
      </c>
      <c r="B248" s="125">
        <v>45447</v>
      </c>
      <c r="C248" s="124">
        <v>20509492</v>
      </c>
      <c r="D248" s="99"/>
      <c r="E248" s="99"/>
      <c r="F248" s="99"/>
      <c r="G248" s="99">
        <v>1</v>
      </c>
      <c r="H248" s="99"/>
      <c r="I248" s="99"/>
      <c r="J248" s="99"/>
      <c r="K248" s="99">
        <v>1</v>
      </c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>
        <v>1</v>
      </c>
      <c r="X248" s="99"/>
      <c r="Y248" s="99"/>
      <c r="Z248" s="99"/>
      <c r="AA248" s="99">
        <v>1</v>
      </c>
      <c r="AB248" s="99"/>
      <c r="AC248" s="99"/>
      <c r="AD248" s="99">
        <v>1</v>
      </c>
      <c r="AE248" s="99"/>
    </row>
    <row r="249" spans="1:31" x14ac:dyDescent="0.25">
      <c r="A249" s="99">
        <v>243</v>
      </c>
      <c r="B249" s="125">
        <v>45447</v>
      </c>
      <c r="C249" s="124">
        <v>57227892</v>
      </c>
      <c r="D249" s="99"/>
      <c r="E249" s="99"/>
      <c r="F249" s="99"/>
      <c r="G249" s="99">
        <v>1</v>
      </c>
      <c r="H249" s="99"/>
      <c r="I249" s="99"/>
      <c r="J249" s="99"/>
      <c r="K249" s="99">
        <v>1</v>
      </c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>
        <v>1</v>
      </c>
      <c r="X249" s="99"/>
      <c r="Y249" s="99"/>
      <c r="Z249" s="99"/>
      <c r="AA249" s="99">
        <v>1</v>
      </c>
      <c r="AB249" s="99"/>
      <c r="AC249" s="99"/>
      <c r="AD249" s="99"/>
      <c r="AE249" s="99">
        <v>1</v>
      </c>
    </row>
    <row r="250" spans="1:31" x14ac:dyDescent="0.25">
      <c r="A250" s="99">
        <v>244</v>
      </c>
      <c r="B250" s="125">
        <v>45448</v>
      </c>
      <c r="C250" s="124">
        <v>91</v>
      </c>
      <c r="D250" s="99"/>
      <c r="E250" s="99">
        <v>1</v>
      </c>
      <c r="F250" s="99"/>
      <c r="G250" s="99"/>
      <c r="H250" s="99"/>
      <c r="I250" s="99"/>
      <c r="J250" s="99"/>
      <c r="K250" s="99">
        <v>1</v>
      </c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>
        <v>1</v>
      </c>
      <c r="X250" s="99"/>
      <c r="Y250" s="99"/>
      <c r="Z250" s="99"/>
      <c r="AA250" s="99">
        <v>1</v>
      </c>
      <c r="AB250" s="99"/>
      <c r="AC250" s="99"/>
      <c r="AD250" s="99">
        <v>1</v>
      </c>
      <c r="AE250" s="99"/>
    </row>
    <row r="251" spans="1:31" x14ac:dyDescent="0.25">
      <c r="A251" s="99">
        <v>245</v>
      </c>
      <c r="B251" s="128">
        <v>45449</v>
      </c>
      <c r="C251" s="130" t="s">
        <v>679</v>
      </c>
      <c r="D251" s="99"/>
      <c r="E251" s="99">
        <v>1</v>
      </c>
      <c r="F251" s="99"/>
      <c r="G251" s="99"/>
      <c r="H251" s="99"/>
      <c r="I251" s="99"/>
      <c r="J251" s="99"/>
      <c r="K251" s="99"/>
      <c r="L251" s="99"/>
      <c r="M251" s="99"/>
      <c r="N251" s="99"/>
      <c r="O251" s="99">
        <v>1</v>
      </c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>
        <v>1</v>
      </c>
      <c r="AA251" s="99">
        <v>1</v>
      </c>
      <c r="AB251" s="99"/>
      <c r="AC251" s="99"/>
      <c r="AD251" s="99">
        <v>1</v>
      </c>
      <c r="AE251" s="99"/>
    </row>
    <row r="252" spans="1:31" x14ac:dyDescent="0.25">
      <c r="A252" s="99">
        <v>246</v>
      </c>
      <c r="B252" s="125">
        <v>45450</v>
      </c>
      <c r="C252" s="124">
        <v>63975359</v>
      </c>
      <c r="D252" s="99"/>
      <c r="E252" s="99"/>
      <c r="F252" s="99"/>
      <c r="G252" s="99">
        <v>1</v>
      </c>
      <c r="H252" s="99"/>
      <c r="I252" s="99"/>
      <c r="J252" s="99"/>
      <c r="K252" s="99">
        <v>1</v>
      </c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>
        <v>1</v>
      </c>
      <c r="X252" s="99"/>
      <c r="Y252" s="99"/>
      <c r="Z252" s="99"/>
      <c r="AA252" s="99">
        <v>1</v>
      </c>
      <c r="AB252" s="99"/>
      <c r="AC252" s="99"/>
      <c r="AD252" s="99">
        <v>1</v>
      </c>
      <c r="AE252" s="99"/>
    </row>
    <row r="253" spans="1:31" x14ac:dyDescent="0.25">
      <c r="A253" s="99">
        <v>247</v>
      </c>
      <c r="B253" s="125">
        <v>45450</v>
      </c>
      <c r="C253" s="124">
        <v>17352920</v>
      </c>
      <c r="D253" s="99"/>
      <c r="E253" s="99"/>
      <c r="F253" s="99"/>
      <c r="G253" s="99">
        <v>1</v>
      </c>
      <c r="H253" s="99"/>
      <c r="I253" s="99"/>
      <c r="J253" s="99"/>
      <c r="K253" s="99">
        <v>1</v>
      </c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>
        <v>1</v>
      </c>
      <c r="X253" s="99"/>
      <c r="Y253" s="99"/>
      <c r="Z253" s="99"/>
      <c r="AA253" s="99">
        <v>1</v>
      </c>
      <c r="AB253" s="99"/>
      <c r="AC253" s="99"/>
      <c r="AD253" s="99">
        <v>1</v>
      </c>
      <c r="AE253" s="99"/>
    </row>
    <row r="254" spans="1:31" x14ac:dyDescent="0.25">
      <c r="A254" s="99">
        <v>248</v>
      </c>
      <c r="B254" s="125">
        <v>45454</v>
      </c>
      <c r="C254" s="124">
        <v>93</v>
      </c>
      <c r="D254" s="99"/>
      <c r="E254" s="99">
        <v>1</v>
      </c>
      <c r="F254" s="99"/>
      <c r="G254" s="99"/>
      <c r="H254" s="99"/>
      <c r="I254" s="99"/>
      <c r="J254" s="99"/>
      <c r="K254" s="99">
        <v>1</v>
      </c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>
        <v>1</v>
      </c>
      <c r="X254" s="99"/>
      <c r="Y254" s="99"/>
      <c r="Z254" s="99"/>
      <c r="AA254" s="99">
        <v>1</v>
      </c>
      <c r="AB254" s="99"/>
      <c r="AC254" s="99"/>
      <c r="AD254" s="99">
        <v>1</v>
      </c>
      <c r="AE254" s="99"/>
    </row>
    <row r="255" spans="1:31" x14ac:dyDescent="0.25">
      <c r="A255" s="99">
        <v>249</v>
      </c>
      <c r="B255" s="125">
        <v>45454</v>
      </c>
      <c r="C255" s="124">
        <v>94</v>
      </c>
      <c r="D255" s="99"/>
      <c r="E255" s="99">
        <v>1</v>
      </c>
      <c r="F255" s="99"/>
      <c r="G255" s="99"/>
      <c r="H255" s="99"/>
      <c r="I255" s="99"/>
      <c r="J255" s="99"/>
      <c r="K255" s="99">
        <v>1</v>
      </c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>
        <v>1</v>
      </c>
      <c r="X255" s="99"/>
      <c r="Y255" s="99"/>
      <c r="Z255" s="99"/>
      <c r="AA255" s="99">
        <v>1</v>
      </c>
      <c r="AB255" s="99"/>
      <c r="AC255" s="99"/>
      <c r="AD255" s="99">
        <v>1</v>
      </c>
      <c r="AE255" s="99"/>
    </row>
    <row r="256" spans="1:31" x14ac:dyDescent="0.25">
      <c r="A256" s="99">
        <v>250</v>
      </c>
      <c r="B256" s="125">
        <v>45454</v>
      </c>
      <c r="C256" s="124">
        <v>95</v>
      </c>
      <c r="D256" s="99"/>
      <c r="E256" s="99">
        <v>1</v>
      </c>
      <c r="F256" s="99"/>
      <c r="G256" s="99"/>
      <c r="H256" s="99"/>
      <c r="I256" s="99"/>
      <c r="J256" s="99"/>
      <c r="K256" s="99">
        <v>1</v>
      </c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>
        <v>1</v>
      </c>
      <c r="X256" s="99"/>
      <c r="Y256" s="99"/>
      <c r="Z256" s="99"/>
      <c r="AA256" s="99">
        <v>1</v>
      </c>
      <c r="AB256" s="99"/>
      <c r="AC256" s="99"/>
      <c r="AD256" s="99">
        <v>1</v>
      </c>
      <c r="AE256" s="99"/>
    </row>
    <row r="257" spans="1:31" x14ac:dyDescent="0.25">
      <c r="A257" s="99">
        <v>251</v>
      </c>
      <c r="B257" s="125">
        <v>45454</v>
      </c>
      <c r="C257" s="124">
        <v>10087919</v>
      </c>
      <c r="D257" s="99"/>
      <c r="E257" s="99"/>
      <c r="F257" s="99"/>
      <c r="G257" s="99">
        <v>1</v>
      </c>
      <c r="H257" s="99"/>
      <c r="I257" s="99"/>
      <c r="J257" s="99"/>
      <c r="K257" s="99">
        <v>1</v>
      </c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>
        <v>1</v>
      </c>
      <c r="X257" s="99"/>
      <c r="Y257" s="99"/>
      <c r="Z257" s="99"/>
      <c r="AA257" s="99">
        <v>1</v>
      </c>
      <c r="AB257" s="99"/>
      <c r="AC257" s="99"/>
      <c r="AD257" s="99"/>
      <c r="AE257" s="99">
        <v>1</v>
      </c>
    </row>
    <row r="258" spans="1:31" x14ac:dyDescent="0.25">
      <c r="A258" s="99">
        <v>252</v>
      </c>
      <c r="B258" s="125">
        <v>45454</v>
      </c>
      <c r="C258" s="124">
        <v>69413535</v>
      </c>
      <c r="D258" s="99"/>
      <c r="E258" s="99"/>
      <c r="F258" s="99"/>
      <c r="G258" s="99">
        <v>1</v>
      </c>
      <c r="H258" s="99"/>
      <c r="I258" s="99"/>
      <c r="J258" s="99"/>
      <c r="K258" s="99">
        <v>1</v>
      </c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>
        <v>1</v>
      </c>
      <c r="X258" s="99"/>
      <c r="Y258" s="99"/>
      <c r="Z258" s="99"/>
      <c r="AA258" s="99">
        <v>1</v>
      </c>
      <c r="AB258" s="99"/>
      <c r="AC258" s="99"/>
      <c r="AD258" s="99"/>
      <c r="AE258" s="99">
        <v>1</v>
      </c>
    </row>
    <row r="259" spans="1:31" x14ac:dyDescent="0.25">
      <c r="A259" s="99">
        <v>253</v>
      </c>
      <c r="B259" s="125">
        <v>45457</v>
      </c>
      <c r="C259" s="124">
        <v>96</v>
      </c>
      <c r="D259" s="99"/>
      <c r="E259" s="99">
        <v>1</v>
      </c>
      <c r="F259" s="99"/>
      <c r="G259" s="99"/>
      <c r="H259" s="99"/>
      <c r="I259" s="99"/>
      <c r="J259" s="99"/>
      <c r="K259" s="99">
        <v>1</v>
      </c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>
        <v>1</v>
      </c>
      <c r="X259" s="99"/>
      <c r="Y259" s="99"/>
      <c r="Z259" s="99"/>
      <c r="AA259" s="99">
        <v>1</v>
      </c>
      <c r="AB259" s="99"/>
      <c r="AC259" s="99"/>
      <c r="AD259" s="108"/>
      <c r="AE259" s="99">
        <v>1</v>
      </c>
    </row>
    <row r="260" spans="1:31" x14ac:dyDescent="0.25">
      <c r="A260" s="99">
        <v>254</v>
      </c>
      <c r="B260" s="125">
        <v>45457</v>
      </c>
      <c r="C260" s="124">
        <v>49230537</v>
      </c>
      <c r="D260" s="99"/>
      <c r="E260" s="99"/>
      <c r="F260" s="99"/>
      <c r="G260" s="99">
        <v>1</v>
      </c>
      <c r="H260" s="99"/>
      <c r="I260" s="99"/>
      <c r="J260" s="99"/>
      <c r="K260" s="99">
        <v>1</v>
      </c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>
        <v>1</v>
      </c>
      <c r="X260" s="99"/>
      <c r="Y260" s="99"/>
      <c r="Z260" s="99"/>
      <c r="AA260" s="99">
        <v>1</v>
      </c>
      <c r="AB260" s="99"/>
      <c r="AC260" s="99"/>
      <c r="AD260" s="99">
        <v>1</v>
      </c>
      <c r="AE260" s="99"/>
    </row>
    <row r="261" spans="1:31" x14ac:dyDescent="0.25">
      <c r="A261" s="99">
        <v>255</v>
      </c>
      <c r="B261" s="125">
        <v>45457</v>
      </c>
      <c r="C261" s="124">
        <v>54887161</v>
      </c>
      <c r="D261" s="99"/>
      <c r="E261" s="99"/>
      <c r="F261" s="99"/>
      <c r="G261" s="99">
        <v>1</v>
      </c>
      <c r="H261" s="99"/>
      <c r="I261" s="99"/>
      <c r="J261" s="99"/>
      <c r="K261" s="99">
        <v>1</v>
      </c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>
        <v>1</v>
      </c>
      <c r="X261" s="99"/>
      <c r="Y261" s="99"/>
      <c r="Z261" s="99"/>
      <c r="AA261" s="99">
        <v>1</v>
      </c>
      <c r="AB261" s="99"/>
      <c r="AC261" s="99"/>
      <c r="AD261" s="99">
        <v>1</v>
      </c>
      <c r="AE261" s="99"/>
    </row>
    <row r="262" spans="1:31" x14ac:dyDescent="0.25">
      <c r="A262" s="99">
        <v>256</v>
      </c>
      <c r="B262" s="125">
        <v>45457</v>
      </c>
      <c r="C262" s="124">
        <v>25098482</v>
      </c>
      <c r="D262" s="99"/>
      <c r="E262" s="99"/>
      <c r="F262" s="99"/>
      <c r="G262" s="99">
        <v>1</v>
      </c>
      <c r="H262" s="99"/>
      <c r="I262" s="99"/>
      <c r="J262" s="99"/>
      <c r="K262" s="99">
        <v>1</v>
      </c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>
        <v>1</v>
      </c>
      <c r="X262" s="99"/>
      <c r="Y262" s="99"/>
      <c r="Z262" s="99"/>
      <c r="AA262" s="99">
        <v>1</v>
      </c>
      <c r="AB262" s="99"/>
      <c r="AC262" s="99"/>
      <c r="AD262" s="99">
        <v>1</v>
      </c>
      <c r="AE262" s="99"/>
    </row>
    <row r="263" spans="1:31" x14ac:dyDescent="0.25">
      <c r="A263" s="99">
        <v>257</v>
      </c>
      <c r="B263" s="125">
        <v>45460</v>
      </c>
      <c r="C263" s="124">
        <v>97</v>
      </c>
      <c r="D263" s="99"/>
      <c r="E263" s="99">
        <v>1</v>
      </c>
      <c r="F263" s="99"/>
      <c r="G263" s="99"/>
      <c r="H263" s="99"/>
      <c r="I263" s="99"/>
      <c r="J263" s="99"/>
      <c r="K263" s="99">
        <v>1</v>
      </c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>
        <v>1</v>
      </c>
      <c r="X263" s="99"/>
      <c r="Y263" s="99"/>
      <c r="Z263" s="99"/>
      <c r="AA263" s="99">
        <v>1</v>
      </c>
      <c r="AB263" s="99"/>
      <c r="AC263" s="99"/>
      <c r="AD263" s="99"/>
      <c r="AE263" s="99">
        <v>1</v>
      </c>
    </row>
    <row r="264" spans="1:31" x14ac:dyDescent="0.25">
      <c r="A264" s="99">
        <v>258</v>
      </c>
      <c r="B264" s="125">
        <v>45460</v>
      </c>
      <c r="C264" s="124">
        <v>98</v>
      </c>
      <c r="D264" s="99"/>
      <c r="E264" s="99">
        <v>1</v>
      </c>
      <c r="F264" s="99"/>
      <c r="G264" s="99"/>
      <c r="H264" s="99"/>
      <c r="I264" s="99"/>
      <c r="J264" s="99"/>
      <c r="K264" s="99">
        <v>1</v>
      </c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>
        <v>1</v>
      </c>
      <c r="X264" s="99"/>
      <c r="Y264" s="99"/>
      <c r="Z264" s="99"/>
      <c r="AA264" s="99">
        <v>1</v>
      </c>
      <c r="AB264" s="99"/>
      <c r="AC264" s="99"/>
      <c r="AD264" s="99">
        <v>1</v>
      </c>
      <c r="AE264" s="99"/>
    </row>
    <row r="265" spans="1:31" x14ac:dyDescent="0.25">
      <c r="A265" s="99">
        <v>259</v>
      </c>
      <c r="B265" s="125">
        <v>45460</v>
      </c>
      <c r="C265" s="124">
        <v>99</v>
      </c>
      <c r="D265" s="99"/>
      <c r="E265" s="99">
        <v>1</v>
      </c>
      <c r="F265" s="99"/>
      <c r="G265" s="99"/>
      <c r="H265" s="99"/>
      <c r="I265" s="99"/>
      <c r="J265" s="99"/>
      <c r="K265" s="99">
        <v>1</v>
      </c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>
        <v>1</v>
      </c>
      <c r="X265" s="99"/>
      <c r="Y265" s="99"/>
      <c r="Z265" s="99"/>
      <c r="AA265" s="99">
        <v>1</v>
      </c>
      <c r="AB265" s="99"/>
      <c r="AC265" s="99"/>
      <c r="AD265" s="99">
        <v>1</v>
      </c>
      <c r="AE265" s="99"/>
    </row>
    <row r="266" spans="1:31" x14ac:dyDescent="0.25">
      <c r="A266" s="99">
        <v>260</v>
      </c>
      <c r="B266" s="125">
        <v>45460</v>
      </c>
      <c r="C266" s="124">
        <v>100</v>
      </c>
      <c r="D266" s="99"/>
      <c r="E266" s="99">
        <v>1</v>
      </c>
      <c r="F266" s="99"/>
      <c r="G266" s="99"/>
      <c r="H266" s="99"/>
      <c r="I266" s="99"/>
      <c r="J266" s="99"/>
      <c r="K266" s="99">
        <v>1</v>
      </c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>
        <v>1</v>
      </c>
      <c r="X266" s="99"/>
      <c r="Y266" s="99"/>
      <c r="Z266" s="99"/>
      <c r="AA266" s="99">
        <v>1</v>
      </c>
      <c r="AB266" s="99"/>
      <c r="AC266" s="99"/>
      <c r="AD266" s="99">
        <v>1</v>
      </c>
      <c r="AE266" s="99"/>
    </row>
    <row r="267" spans="1:31" x14ac:dyDescent="0.25">
      <c r="A267" s="99">
        <v>261</v>
      </c>
      <c r="B267" s="125">
        <v>45461</v>
      </c>
      <c r="C267" s="124">
        <v>101</v>
      </c>
      <c r="D267" s="99"/>
      <c r="E267" s="99">
        <v>1</v>
      </c>
      <c r="F267" s="99"/>
      <c r="G267" s="99"/>
      <c r="H267" s="99"/>
      <c r="I267" s="99"/>
      <c r="J267" s="99"/>
      <c r="K267" s="99">
        <v>1</v>
      </c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>
        <v>1</v>
      </c>
      <c r="X267" s="99"/>
      <c r="Y267" s="99"/>
      <c r="Z267" s="99"/>
      <c r="AA267" s="99">
        <v>1</v>
      </c>
      <c r="AB267" s="99"/>
      <c r="AC267" s="99"/>
      <c r="AD267" s="99">
        <v>1</v>
      </c>
      <c r="AE267" s="99"/>
    </row>
    <row r="268" spans="1:31" x14ac:dyDescent="0.25">
      <c r="A268" s="99">
        <v>262</v>
      </c>
      <c r="B268" s="125">
        <v>45460</v>
      </c>
      <c r="C268" s="124">
        <v>97142636</v>
      </c>
      <c r="D268" s="99"/>
      <c r="E268" s="99"/>
      <c r="F268" s="99"/>
      <c r="G268" s="99">
        <v>1</v>
      </c>
      <c r="H268" s="99"/>
      <c r="I268" s="99"/>
      <c r="J268" s="99"/>
      <c r="K268" s="99">
        <v>1</v>
      </c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>
        <v>1</v>
      </c>
      <c r="X268" s="99"/>
      <c r="Y268" s="99"/>
      <c r="Z268" s="99"/>
      <c r="AA268" s="99">
        <v>1</v>
      </c>
      <c r="AB268" s="99"/>
      <c r="AC268" s="99"/>
      <c r="AD268" s="99"/>
      <c r="AE268" s="99">
        <v>1</v>
      </c>
    </row>
    <row r="269" spans="1:31" x14ac:dyDescent="0.25">
      <c r="A269" s="99">
        <v>263</v>
      </c>
      <c r="B269" s="125">
        <v>45460</v>
      </c>
      <c r="C269" s="124">
        <v>48212238</v>
      </c>
      <c r="D269" s="99"/>
      <c r="E269" s="99"/>
      <c r="F269" s="99"/>
      <c r="G269" s="99">
        <v>1</v>
      </c>
      <c r="H269" s="99"/>
      <c r="I269" s="99"/>
      <c r="J269" s="99"/>
      <c r="K269" s="99">
        <v>1</v>
      </c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>
        <v>1</v>
      </c>
      <c r="X269" s="99"/>
      <c r="Y269" s="99"/>
      <c r="Z269" s="99"/>
      <c r="AA269" s="99">
        <v>1</v>
      </c>
      <c r="AB269" s="99"/>
      <c r="AC269" s="99"/>
      <c r="AD269" s="99">
        <v>1</v>
      </c>
      <c r="AE269" s="99"/>
    </row>
    <row r="270" spans="1:31" x14ac:dyDescent="0.25">
      <c r="A270" s="99">
        <v>264</v>
      </c>
      <c r="B270" s="125">
        <v>45460</v>
      </c>
      <c r="C270" s="122" t="s">
        <v>623</v>
      </c>
      <c r="D270" s="99"/>
      <c r="E270" s="99"/>
      <c r="F270" s="99"/>
      <c r="G270" s="99">
        <v>1</v>
      </c>
      <c r="H270" s="99"/>
      <c r="I270" s="99"/>
      <c r="J270" s="99"/>
      <c r="K270" s="99">
        <v>1</v>
      </c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>
        <v>1</v>
      </c>
      <c r="X270" s="99"/>
      <c r="Y270" s="99"/>
      <c r="Z270" s="99"/>
      <c r="AA270" s="99">
        <v>1</v>
      </c>
      <c r="AB270" s="99"/>
      <c r="AC270" s="99"/>
      <c r="AD270" s="99">
        <v>1</v>
      </c>
      <c r="AE270" s="99"/>
    </row>
    <row r="271" spans="1:31" x14ac:dyDescent="0.25">
      <c r="A271" s="99">
        <v>265</v>
      </c>
      <c r="B271" s="125">
        <v>45461</v>
      </c>
      <c r="C271" s="124">
        <v>51502843</v>
      </c>
      <c r="D271" s="99"/>
      <c r="E271" s="99"/>
      <c r="F271" s="99"/>
      <c r="G271" s="99">
        <v>1</v>
      </c>
      <c r="H271" s="99"/>
      <c r="I271" s="99"/>
      <c r="J271" s="99"/>
      <c r="K271" s="99">
        <v>1</v>
      </c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>
        <v>1</v>
      </c>
      <c r="X271" s="99"/>
      <c r="Y271" s="99"/>
      <c r="Z271" s="99"/>
      <c r="AA271" s="99">
        <v>1</v>
      </c>
      <c r="AB271" s="99"/>
      <c r="AC271" s="99"/>
      <c r="AD271" s="99">
        <v>1</v>
      </c>
      <c r="AE271" s="99"/>
    </row>
    <row r="272" spans="1:31" x14ac:dyDescent="0.25">
      <c r="A272" s="99">
        <v>266</v>
      </c>
      <c r="B272" s="125">
        <v>45461</v>
      </c>
      <c r="C272" s="124">
        <v>20436518</v>
      </c>
      <c r="D272" s="99"/>
      <c r="E272" s="99"/>
      <c r="F272" s="99"/>
      <c r="G272" s="99">
        <v>1</v>
      </c>
      <c r="H272" s="99"/>
      <c r="I272" s="99"/>
      <c r="J272" s="99"/>
      <c r="K272" s="99">
        <v>1</v>
      </c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>
        <v>1</v>
      </c>
      <c r="X272" s="99"/>
      <c r="Y272" s="99"/>
      <c r="Z272" s="99"/>
      <c r="AA272" s="99">
        <v>1</v>
      </c>
      <c r="AB272" s="99"/>
      <c r="AC272" s="99"/>
      <c r="AD272" s="99">
        <v>1</v>
      </c>
      <c r="AE272" s="99"/>
    </row>
    <row r="273" spans="1:31" x14ac:dyDescent="0.25">
      <c r="A273" s="99">
        <v>267</v>
      </c>
      <c r="B273" s="125">
        <v>45462</v>
      </c>
      <c r="C273" s="124">
        <v>28980906</v>
      </c>
      <c r="D273" s="99"/>
      <c r="E273" s="99"/>
      <c r="F273" s="99"/>
      <c r="G273" s="99">
        <v>1</v>
      </c>
      <c r="H273" s="99"/>
      <c r="I273" s="99"/>
      <c r="J273" s="99"/>
      <c r="K273" s="99">
        <v>1</v>
      </c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>
        <v>1</v>
      </c>
      <c r="X273" s="99"/>
      <c r="Y273" s="99"/>
      <c r="Z273" s="99"/>
      <c r="AA273" s="99">
        <v>1</v>
      </c>
      <c r="AB273" s="99"/>
      <c r="AC273" s="99"/>
      <c r="AD273" s="99">
        <v>1</v>
      </c>
      <c r="AE273" s="99"/>
    </row>
    <row r="274" spans="1:31" x14ac:dyDescent="0.25">
      <c r="A274" s="99">
        <v>268</v>
      </c>
      <c r="B274" s="125">
        <v>45462</v>
      </c>
      <c r="C274" s="124">
        <v>11572877</v>
      </c>
      <c r="D274" s="99"/>
      <c r="E274" s="99"/>
      <c r="F274" s="99"/>
      <c r="G274" s="99">
        <v>1</v>
      </c>
      <c r="H274" s="99"/>
      <c r="I274" s="99"/>
      <c r="J274" s="99"/>
      <c r="K274" s="99">
        <v>1</v>
      </c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>
        <v>1</v>
      </c>
      <c r="X274" s="99"/>
      <c r="Y274" s="99"/>
      <c r="Z274" s="99"/>
      <c r="AA274" s="99">
        <v>1</v>
      </c>
      <c r="AB274" s="99"/>
      <c r="AC274" s="99"/>
      <c r="AD274" s="99">
        <v>1</v>
      </c>
      <c r="AE274" s="99"/>
    </row>
    <row r="275" spans="1:31" x14ac:dyDescent="0.25">
      <c r="A275" s="99">
        <v>269</v>
      </c>
      <c r="B275" s="125">
        <v>45462</v>
      </c>
      <c r="C275" s="124">
        <v>81242781</v>
      </c>
      <c r="D275" s="99"/>
      <c r="E275" s="99"/>
      <c r="F275" s="99"/>
      <c r="G275" s="99">
        <v>1</v>
      </c>
      <c r="H275" s="99"/>
      <c r="I275" s="99"/>
      <c r="J275" s="99"/>
      <c r="K275" s="99">
        <v>1</v>
      </c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>
        <v>1</v>
      </c>
      <c r="X275" s="99"/>
      <c r="Y275" s="99"/>
      <c r="Z275" s="99"/>
      <c r="AA275" s="99">
        <v>1</v>
      </c>
      <c r="AB275" s="99"/>
      <c r="AC275" s="99"/>
      <c r="AD275" s="99">
        <v>1</v>
      </c>
      <c r="AE275" s="99"/>
    </row>
    <row r="276" spans="1:31" x14ac:dyDescent="0.25">
      <c r="A276" s="99">
        <v>270</v>
      </c>
      <c r="B276" s="125">
        <v>45462</v>
      </c>
      <c r="C276" s="124">
        <v>65994835</v>
      </c>
      <c r="D276" s="99"/>
      <c r="E276" s="99"/>
      <c r="F276" s="99"/>
      <c r="G276" s="99">
        <v>1</v>
      </c>
      <c r="H276" s="99"/>
      <c r="I276" s="99"/>
      <c r="J276" s="99"/>
      <c r="K276" s="99">
        <v>1</v>
      </c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>
        <v>1</v>
      </c>
      <c r="X276" s="99"/>
      <c r="Y276" s="99"/>
      <c r="Z276" s="99"/>
      <c r="AA276" s="99">
        <v>1</v>
      </c>
      <c r="AB276" s="99"/>
      <c r="AC276" s="99"/>
      <c r="AD276" s="99">
        <v>1</v>
      </c>
      <c r="AE276" s="99"/>
    </row>
    <row r="277" spans="1:31" x14ac:dyDescent="0.25">
      <c r="A277" s="99">
        <v>271</v>
      </c>
      <c r="B277" s="125">
        <v>45462</v>
      </c>
      <c r="C277" s="124">
        <v>102</v>
      </c>
      <c r="D277" s="99"/>
      <c r="E277" s="99">
        <v>1</v>
      </c>
      <c r="F277" s="99"/>
      <c r="G277" s="99"/>
      <c r="H277" s="99"/>
      <c r="I277" s="99"/>
      <c r="J277" s="99"/>
      <c r="K277" s="99">
        <v>1</v>
      </c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>
        <v>1</v>
      </c>
      <c r="X277" s="99"/>
      <c r="Y277" s="99"/>
      <c r="Z277" s="99"/>
      <c r="AA277" s="99">
        <v>1</v>
      </c>
      <c r="AB277" s="99"/>
      <c r="AC277" s="99"/>
      <c r="AD277" s="99">
        <v>1</v>
      </c>
      <c r="AE277" s="99"/>
    </row>
    <row r="278" spans="1:31" x14ac:dyDescent="0.25">
      <c r="A278" s="99">
        <v>272</v>
      </c>
      <c r="B278" s="128">
        <v>45462</v>
      </c>
      <c r="C278" s="130" t="s">
        <v>680</v>
      </c>
      <c r="D278" s="99"/>
      <c r="E278" s="99">
        <v>1</v>
      </c>
      <c r="F278" s="99"/>
      <c r="G278" s="99"/>
      <c r="H278" s="99"/>
      <c r="I278" s="99"/>
      <c r="J278" s="99"/>
      <c r="K278" s="99"/>
      <c r="L278" s="99"/>
      <c r="M278" s="99"/>
      <c r="N278" s="99"/>
      <c r="O278" s="99">
        <v>1</v>
      </c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>
        <v>1</v>
      </c>
      <c r="AA278" s="99">
        <v>1</v>
      </c>
      <c r="AB278" s="99"/>
      <c r="AC278" s="99"/>
      <c r="AD278" s="99">
        <v>1</v>
      </c>
      <c r="AE278" s="99"/>
    </row>
    <row r="279" spans="1:31" x14ac:dyDescent="0.25">
      <c r="A279" s="99">
        <v>273</v>
      </c>
      <c r="B279" s="128">
        <v>45463</v>
      </c>
      <c r="C279" s="130" t="s">
        <v>681</v>
      </c>
      <c r="D279" s="99"/>
      <c r="E279" s="99">
        <v>1</v>
      </c>
      <c r="F279" s="99"/>
      <c r="G279" s="99"/>
      <c r="H279" s="99"/>
      <c r="I279" s="99"/>
      <c r="J279" s="99"/>
      <c r="K279" s="99"/>
      <c r="L279" s="99"/>
      <c r="M279" s="99"/>
      <c r="N279" s="99"/>
      <c r="O279" s="99">
        <v>1</v>
      </c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>
        <v>1</v>
      </c>
      <c r="AA279" s="99">
        <v>1</v>
      </c>
      <c r="AB279" s="99"/>
      <c r="AC279" s="99"/>
      <c r="AD279" s="99">
        <v>1</v>
      </c>
      <c r="AE279" s="99"/>
    </row>
    <row r="280" spans="1:31" x14ac:dyDescent="0.25">
      <c r="A280" s="99">
        <v>274</v>
      </c>
      <c r="B280" s="128">
        <v>45463</v>
      </c>
      <c r="C280" s="130" t="s">
        <v>682</v>
      </c>
      <c r="D280" s="99"/>
      <c r="E280" s="99">
        <v>1</v>
      </c>
      <c r="F280" s="99"/>
      <c r="G280" s="99"/>
      <c r="H280" s="99"/>
      <c r="I280" s="99"/>
      <c r="J280" s="99"/>
      <c r="K280" s="99"/>
      <c r="L280" s="99"/>
      <c r="M280" s="99"/>
      <c r="N280" s="99"/>
      <c r="O280" s="99">
        <v>1</v>
      </c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>
        <v>1</v>
      </c>
      <c r="AA280" s="99">
        <v>1</v>
      </c>
      <c r="AB280" s="99"/>
      <c r="AC280" s="99"/>
      <c r="AD280" s="99">
        <v>1</v>
      </c>
      <c r="AE280" s="99"/>
    </row>
    <row r="281" spans="1:31" x14ac:dyDescent="0.25">
      <c r="A281" s="99">
        <v>275</v>
      </c>
      <c r="B281" s="125">
        <v>45463</v>
      </c>
      <c r="C281" s="124">
        <v>12539453</v>
      </c>
      <c r="D281" s="99"/>
      <c r="E281" s="99"/>
      <c r="F281" s="99"/>
      <c r="G281" s="99">
        <v>1</v>
      </c>
      <c r="H281" s="99"/>
      <c r="I281" s="99"/>
      <c r="J281" s="99"/>
      <c r="K281" s="99">
        <v>1</v>
      </c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>
        <v>1</v>
      </c>
      <c r="X281" s="99"/>
      <c r="Y281" s="99"/>
      <c r="Z281" s="99"/>
      <c r="AA281" s="99">
        <v>1</v>
      </c>
      <c r="AB281" s="99"/>
      <c r="AC281" s="99"/>
      <c r="AD281" s="99">
        <v>1</v>
      </c>
      <c r="AE281" s="99"/>
    </row>
    <row r="282" spans="1:31" x14ac:dyDescent="0.25">
      <c r="A282" s="99">
        <v>276</v>
      </c>
      <c r="B282" s="125">
        <v>45463</v>
      </c>
      <c r="C282" s="127" t="s">
        <v>624</v>
      </c>
      <c r="D282" s="99"/>
      <c r="E282" s="99"/>
      <c r="F282" s="99"/>
      <c r="G282" s="99">
        <v>1</v>
      </c>
      <c r="H282" s="99"/>
      <c r="I282" s="99"/>
      <c r="J282" s="99"/>
      <c r="K282" s="99">
        <v>1</v>
      </c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>
        <v>1</v>
      </c>
      <c r="X282" s="99"/>
      <c r="Y282" s="99"/>
      <c r="Z282" s="99"/>
      <c r="AA282" s="99">
        <v>1</v>
      </c>
      <c r="AB282" s="99"/>
      <c r="AC282" s="99"/>
      <c r="AD282" s="99"/>
      <c r="AE282" s="99">
        <v>1</v>
      </c>
    </row>
    <row r="283" spans="1:31" x14ac:dyDescent="0.25">
      <c r="A283" s="99">
        <v>277</v>
      </c>
      <c r="B283" s="125">
        <v>45463</v>
      </c>
      <c r="C283" s="124">
        <v>10701712</v>
      </c>
      <c r="D283" s="99"/>
      <c r="E283" s="99"/>
      <c r="F283" s="99"/>
      <c r="G283" s="99">
        <v>1</v>
      </c>
      <c r="H283" s="99"/>
      <c r="I283" s="99"/>
      <c r="J283" s="99"/>
      <c r="K283" s="99">
        <v>1</v>
      </c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>
        <v>1</v>
      </c>
      <c r="X283" s="99"/>
      <c r="Y283" s="99"/>
      <c r="Z283" s="99"/>
      <c r="AA283" s="99">
        <v>1</v>
      </c>
      <c r="AB283" s="99"/>
      <c r="AC283" s="99"/>
      <c r="AD283" s="99">
        <v>1</v>
      </c>
      <c r="AE283" s="99"/>
    </row>
    <row r="284" spans="1:31" x14ac:dyDescent="0.25">
      <c r="A284" s="99">
        <v>278</v>
      </c>
      <c r="B284" s="125">
        <v>45467</v>
      </c>
      <c r="C284" s="124">
        <v>58739616</v>
      </c>
      <c r="D284" s="99"/>
      <c r="E284" s="99"/>
      <c r="F284" s="99"/>
      <c r="G284" s="99">
        <v>1</v>
      </c>
      <c r="H284" s="99"/>
      <c r="I284" s="99"/>
      <c r="J284" s="99"/>
      <c r="K284" s="99">
        <v>1</v>
      </c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>
        <v>1</v>
      </c>
      <c r="X284" s="99"/>
      <c r="Y284" s="99"/>
      <c r="Z284" s="99"/>
      <c r="AA284" s="99">
        <v>1</v>
      </c>
      <c r="AB284" s="99"/>
      <c r="AC284" s="99"/>
      <c r="AD284" s="99">
        <v>1</v>
      </c>
      <c r="AE284" s="99"/>
    </row>
    <row r="285" spans="1:31" x14ac:dyDescent="0.25">
      <c r="A285" s="99">
        <v>279</v>
      </c>
      <c r="B285" s="125">
        <v>45467</v>
      </c>
      <c r="C285" s="124">
        <v>34964155</v>
      </c>
      <c r="D285" s="99"/>
      <c r="E285" s="99"/>
      <c r="F285" s="99"/>
      <c r="G285" s="99">
        <v>1</v>
      </c>
      <c r="H285" s="99"/>
      <c r="I285" s="99"/>
      <c r="J285" s="99"/>
      <c r="K285" s="99">
        <v>1</v>
      </c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>
        <v>1</v>
      </c>
      <c r="X285" s="99"/>
      <c r="Y285" s="99"/>
      <c r="Z285" s="99"/>
      <c r="AA285" s="99">
        <v>1</v>
      </c>
      <c r="AB285" s="99"/>
      <c r="AC285" s="99"/>
      <c r="AD285" s="99">
        <v>1</v>
      </c>
      <c r="AE285" s="99"/>
    </row>
    <row r="286" spans="1:31" x14ac:dyDescent="0.25">
      <c r="A286" s="99">
        <v>280</v>
      </c>
      <c r="B286" s="125">
        <v>45467</v>
      </c>
      <c r="C286" s="124">
        <v>30974435</v>
      </c>
      <c r="D286" s="99"/>
      <c r="E286" s="99"/>
      <c r="F286" s="99"/>
      <c r="G286" s="99">
        <v>1</v>
      </c>
      <c r="H286" s="99"/>
      <c r="I286" s="99"/>
      <c r="J286" s="99"/>
      <c r="K286" s="99">
        <v>1</v>
      </c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>
        <v>1</v>
      </c>
      <c r="X286" s="99"/>
      <c r="Y286" s="99"/>
      <c r="Z286" s="99"/>
      <c r="AA286" s="99">
        <v>1</v>
      </c>
      <c r="AB286" s="99"/>
      <c r="AC286" s="99"/>
      <c r="AD286" s="99">
        <v>1</v>
      </c>
      <c r="AE286" s="99"/>
    </row>
    <row r="287" spans="1:31" x14ac:dyDescent="0.25">
      <c r="A287" s="99">
        <v>281</v>
      </c>
      <c r="B287" s="125">
        <v>45467</v>
      </c>
      <c r="C287" s="124">
        <v>106</v>
      </c>
      <c r="D287" s="99"/>
      <c r="E287" s="99">
        <v>1</v>
      </c>
      <c r="F287" s="99"/>
      <c r="G287" s="99"/>
      <c r="H287" s="99"/>
      <c r="I287" s="99"/>
      <c r="J287" s="99"/>
      <c r="K287" s="99">
        <v>1</v>
      </c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>
        <v>1</v>
      </c>
      <c r="X287" s="99"/>
      <c r="Y287" s="99"/>
      <c r="Z287" s="99"/>
      <c r="AA287" s="99">
        <v>1</v>
      </c>
      <c r="AB287" s="99"/>
      <c r="AC287" s="99"/>
      <c r="AD287" s="99">
        <v>1</v>
      </c>
      <c r="AE287" s="99"/>
    </row>
    <row r="288" spans="1:31" x14ac:dyDescent="0.25">
      <c r="A288" s="99">
        <v>282</v>
      </c>
      <c r="B288" s="125">
        <v>45468</v>
      </c>
      <c r="C288" s="124">
        <v>107</v>
      </c>
      <c r="D288" s="99"/>
      <c r="E288" s="99">
        <v>1</v>
      </c>
      <c r="F288" s="99"/>
      <c r="G288" s="99"/>
      <c r="H288" s="99"/>
      <c r="I288" s="99"/>
      <c r="J288" s="99"/>
      <c r="K288" s="99">
        <v>1</v>
      </c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>
        <v>1</v>
      </c>
      <c r="X288" s="99"/>
      <c r="Y288" s="99"/>
      <c r="Z288" s="99"/>
      <c r="AA288" s="99">
        <v>1</v>
      </c>
      <c r="AB288" s="99"/>
      <c r="AC288" s="99"/>
      <c r="AD288" s="99">
        <v>1</v>
      </c>
      <c r="AE288" s="99"/>
    </row>
    <row r="289" spans="1:31" x14ac:dyDescent="0.25">
      <c r="A289" s="99">
        <v>283</v>
      </c>
      <c r="B289" s="125">
        <v>45468</v>
      </c>
      <c r="C289" s="124">
        <v>108</v>
      </c>
      <c r="D289" s="99"/>
      <c r="E289" s="99">
        <v>1</v>
      </c>
      <c r="F289" s="99"/>
      <c r="G289" s="99"/>
      <c r="H289" s="99"/>
      <c r="I289" s="99"/>
      <c r="J289" s="99"/>
      <c r="K289" s="99">
        <v>1</v>
      </c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>
        <v>1</v>
      </c>
      <c r="X289" s="99"/>
      <c r="Y289" s="99"/>
      <c r="Z289" s="99"/>
      <c r="AA289" s="99">
        <v>1</v>
      </c>
      <c r="AB289" s="99"/>
      <c r="AC289" s="99"/>
      <c r="AD289" s="99">
        <v>1</v>
      </c>
      <c r="AE289" s="99"/>
    </row>
    <row r="290" spans="1:31" x14ac:dyDescent="0.25">
      <c r="A290" s="99">
        <v>284</v>
      </c>
      <c r="B290" s="125">
        <v>45468</v>
      </c>
      <c r="C290" s="124">
        <v>48671250</v>
      </c>
      <c r="D290" s="99"/>
      <c r="E290" s="99"/>
      <c r="F290" s="99"/>
      <c r="G290" s="99">
        <v>1</v>
      </c>
      <c r="H290" s="99"/>
      <c r="I290" s="99"/>
      <c r="J290" s="99"/>
      <c r="K290" s="99">
        <v>1</v>
      </c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>
        <v>1</v>
      </c>
      <c r="X290" s="99"/>
      <c r="Y290" s="99"/>
      <c r="Z290" s="99"/>
      <c r="AA290" s="99">
        <v>1</v>
      </c>
      <c r="AB290" s="99"/>
      <c r="AC290" s="99"/>
      <c r="AD290" s="99">
        <v>1</v>
      </c>
      <c r="AE290" s="99"/>
    </row>
    <row r="291" spans="1:31" x14ac:dyDescent="0.25">
      <c r="A291" s="99">
        <v>285</v>
      </c>
      <c r="B291" s="125">
        <v>45469</v>
      </c>
      <c r="C291" s="124">
        <v>46235992</v>
      </c>
      <c r="D291" s="99"/>
      <c r="E291" s="99"/>
      <c r="F291" s="99"/>
      <c r="G291" s="99">
        <v>1</v>
      </c>
      <c r="H291" s="99"/>
      <c r="I291" s="99"/>
      <c r="J291" s="99"/>
      <c r="K291" s="99">
        <v>1</v>
      </c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>
        <v>1</v>
      </c>
      <c r="X291" s="99"/>
      <c r="Y291" s="99"/>
      <c r="Z291" s="99"/>
      <c r="AA291" s="99">
        <v>1</v>
      </c>
      <c r="AB291" s="99"/>
      <c r="AC291" s="99"/>
      <c r="AD291" s="99">
        <v>1</v>
      </c>
      <c r="AE291" s="99"/>
    </row>
    <row r="292" spans="1:31" x14ac:dyDescent="0.25">
      <c r="A292" s="99">
        <v>286</v>
      </c>
      <c r="B292" s="128">
        <v>45469</v>
      </c>
      <c r="C292" s="130" t="s">
        <v>683</v>
      </c>
      <c r="D292" s="99"/>
      <c r="E292" s="99">
        <v>1</v>
      </c>
      <c r="F292" s="99"/>
      <c r="G292" s="99"/>
      <c r="H292" s="99"/>
      <c r="I292" s="99"/>
      <c r="J292" s="99"/>
      <c r="K292" s="99"/>
      <c r="L292" s="99"/>
      <c r="M292" s="99"/>
      <c r="N292" s="99"/>
      <c r="O292" s="99">
        <v>1</v>
      </c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>
        <v>1</v>
      </c>
      <c r="AA292" s="99">
        <v>1</v>
      </c>
      <c r="AB292" s="99"/>
      <c r="AC292" s="99"/>
      <c r="AD292" s="99">
        <v>1</v>
      </c>
      <c r="AE292" s="99"/>
    </row>
    <row r="293" spans="1:31" x14ac:dyDescent="0.25">
      <c r="A293" s="99">
        <v>287</v>
      </c>
      <c r="B293" s="128">
        <v>45474</v>
      </c>
      <c r="C293" s="130" t="s">
        <v>684</v>
      </c>
      <c r="D293" s="99"/>
      <c r="E293" s="99">
        <v>1</v>
      </c>
      <c r="F293" s="99"/>
      <c r="G293" s="99"/>
      <c r="H293" s="99"/>
      <c r="I293" s="99"/>
      <c r="J293" s="99"/>
      <c r="K293" s="99"/>
      <c r="L293" s="99"/>
      <c r="M293" s="99"/>
      <c r="N293" s="99"/>
      <c r="O293" s="99">
        <v>1</v>
      </c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>
        <v>1</v>
      </c>
      <c r="AA293" s="99">
        <v>1</v>
      </c>
      <c r="AB293" s="99"/>
      <c r="AC293" s="99"/>
      <c r="AD293" s="99">
        <v>1</v>
      </c>
      <c r="AE293" s="99"/>
    </row>
    <row r="294" spans="1:31" x14ac:dyDescent="0.25">
      <c r="A294" s="99">
        <v>288</v>
      </c>
      <c r="B294" s="125">
        <v>45474</v>
      </c>
      <c r="C294" s="124">
        <v>111</v>
      </c>
      <c r="D294" s="99"/>
      <c r="E294" s="99">
        <v>1</v>
      </c>
      <c r="F294" s="99"/>
      <c r="G294" s="99"/>
      <c r="H294" s="99"/>
      <c r="I294" s="99"/>
      <c r="J294" s="99"/>
      <c r="K294" s="99">
        <v>1</v>
      </c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>
        <v>1</v>
      </c>
      <c r="X294" s="99"/>
      <c r="Y294" s="99"/>
      <c r="Z294" s="99"/>
      <c r="AA294" s="99">
        <v>1</v>
      </c>
      <c r="AB294" s="99"/>
      <c r="AC294" s="99"/>
      <c r="AD294" s="108"/>
      <c r="AE294" s="99">
        <v>1</v>
      </c>
    </row>
    <row r="295" spans="1:31" x14ac:dyDescent="0.25">
      <c r="A295" s="99">
        <v>289</v>
      </c>
      <c r="B295" s="125">
        <v>45476</v>
      </c>
      <c r="C295" s="124">
        <v>33408633</v>
      </c>
      <c r="D295" s="99"/>
      <c r="E295" s="99"/>
      <c r="F295" s="99"/>
      <c r="G295" s="99">
        <v>1</v>
      </c>
      <c r="H295" s="99"/>
      <c r="I295" s="99"/>
      <c r="J295" s="99"/>
      <c r="K295" s="99">
        <v>1</v>
      </c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>
        <v>1</v>
      </c>
      <c r="X295" s="99"/>
      <c r="Y295" s="99"/>
      <c r="Z295" s="99"/>
      <c r="AA295" s="99">
        <v>1</v>
      </c>
      <c r="AB295" s="99"/>
      <c r="AC295" s="99"/>
      <c r="AD295" s="99">
        <v>1</v>
      </c>
      <c r="AE295" s="99"/>
    </row>
    <row r="296" spans="1:31" x14ac:dyDescent="0.25">
      <c r="A296" s="99">
        <v>290</v>
      </c>
      <c r="B296" s="125">
        <v>45477</v>
      </c>
      <c r="C296" s="124">
        <v>112</v>
      </c>
      <c r="D296" s="99"/>
      <c r="E296" s="99">
        <v>1</v>
      </c>
      <c r="F296" s="99"/>
      <c r="G296" s="99"/>
      <c r="H296" s="99"/>
      <c r="I296" s="99"/>
      <c r="J296" s="99"/>
      <c r="K296" s="99">
        <v>1</v>
      </c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>
        <v>1</v>
      </c>
      <c r="X296" s="99"/>
      <c r="Y296" s="99"/>
      <c r="Z296" s="99"/>
      <c r="AA296" s="99">
        <v>1</v>
      </c>
      <c r="AB296" s="99"/>
      <c r="AC296" s="99"/>
      <c r="AD296" s="99">
        <v>1</v>
      </c>
      <c r="AE296" s="99"/>
    </row>
    <row r="297" spans="1:31" x14ac:dyDescent="0.25">
      <c r="A297" s="99">
        <v>291</v>
      </c>
      <c r="B297" s="125">
        <v>45477</v>
      </c>
      <c r="C297" s="124">
        <v>69785302</v>
      </c>
      <c r="D297" s="99"/>
      <c r="E297" s="99"/>
      <c r="F297" s="99"/>
      <c r="G297" s="99">
        <v>1</v>
      </c>
      <c r="H297" s="99"/>
      <c r="I297" s="99"/>
      <c r="J297" s="99"/>
      <c r="K297" s="99">
        <v>1</v>
      </c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>
        <v>1</v>
      </c>
      <c r="X297" s="99"/>
      <c r="Y297" s="99"/>
      <c r="Z297" s="99"/>
      <c r="AA297" s="99">
        <v>1</v>
      </c>
      <c r="AB297" s="99"/>
      <c r="AC297" s="99"/>
      <c r="AD297" s="99">
        <v>1</v>
      </c>
      <c r="AE297" s="99"/>
    </row>
    <row r="298" spans="1:31" x14ac:dyDescent="0.25">
      <c r="A298" s="99">
        <v>292</v>
      </c>
      <c r="B298" s="125">
        <v>45478</v>
      </c>
      <c r="C298" s="124">
        <v>50371248</v>
      </c>
      <c r="D298" s="99"/>
      <c r="E298" s="99"/>
      <c r="F298" s="99"/>
      <c r="G298" s="99">
        <v>1</v>
      </c>
      <c r="H298" s="99"/>
      <c r="I298" s="99"/>
      <c r="J298" s="99"/>
      <c r="K298" s="99">
        <v>1</v>
      </c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>
        <v>1</v>
      </c>
      <c r="X298" s="99"/>
      <c r="Y298" s="99"/>
      <c r="Z298" s="99"/>
      <c r="AA298" s="99">
        <v>1</v>
      </c>
      <c r="AB298" s="99"/>
      <c r="AC298" s="99"/>
      <c r="AD298" s="99">
        <v>1</v>
      </c>
      <c r="AE298" s="99"/>
    </row>
    <row r="299" spans="1:31" x14ac:dyDescent="0.25">
      <c r="A299" s="99">
        <v>293</v>
      </c>
      <c r="B299" s="125">
        <v>45478</v>
      </c>
      <c r="C299" s="124">
        <v>23691354</v>
      </c>
      <c r="D299" s="99"/>
      <c r="E299" s="99"/>
      <c r="F299" s="99"/>
      <c r="G299" s="99">
        <v>1</v>
      </c>
      <c r="H299" s="99"/>
      <c r="I299" s="99"/>
      <c r="J299" s="99"/>
      <c r="K299" s="99">
        <v>1</v>
      </c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>
        <v>1</v>
      </c>
      <c r="X299" s="99"/>
      <c r="Y299" s="99"/>
      <c r="Z299" s="99"/>
      <c r="AA299" s="99">
        <v>1</v>
      </c>
      <c r="AB299" s="99"/>
      <c r="AC299" s="99"/>
      <c r="AD299" s="99"/>
      <c r="AE299" s="99">
        <v>1</v>
      </c>
    </row>
    <row r="300" spans="1:31" x14ac:dyDescent="0.25">
      <c r="A300" s="99">
        <v>294</v>
      </c>
      <c r="B300" s="128">
        <v>45478</v>
      </c>
      <c r="C300" s="130" t="s">
        <v>685</v>
      </c>
      <c r="D300" s="99"/>
      <c r="E300" s="99">
        <v>1</v>
      </c>
      <c r="F300" s="99"/>
      <c r="G300" s="99"/>
      <c r="H300" s="99"/>
      <c r="I300" s="99"/>
      <c r="J300" s="99"/>
      <c r="K300" s="99"/>
      <c r="L300" s="99"/>
      <c r="M300" s="99"/>
      <c r="N300" s="99"/>
      <c r="O300" s="99">
        <v>1</v>
      </c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>
        <v>1</v>
      </c>
      <c r="AA300" s="99">
        <v>1</v>
      </c>
      <c r="AB300" s="99"/>
      <c r="AC300" s="99"/>
      <c r="AD300" s="99">
        <v>1</v>
      </c>
      <c r="AE300" s="99"/>
    </row>
    <row r="301" spans="1:31" x14ac:dyDescent="0.25">
      <c r="A301" s="99">
        <v>295</v>
      </c>
      <c r="B301" s="125">
        <v>45481</v>
      </c>
      <c r="C301" s="124">
        <v>94535236</v>
      </c>
      <c r="D301" s="99"/>
      <c r="E301" s="99"/>
      <c r="F301" s="99"/>
      <c r="G301" s="99">
        <v>1</v>
      </c>
      <c r="H301" s="99"/>
      <c r="I301" s="99"/>
      <c r="J301" s="99"/>
      <c r="K301" s="99">
        <v>1</v>
      </c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>
        <v>1</v>
      </c>
      <c r="X301" s="99"/>
      <c r="Y301" s="99"/>
      <c r="Z301" s="99"/>
      <c r="AA301" s="99">
        <v>1</v>
      </c>
      <c r="AB301" s="99"/>
      <c r="AC301" s="99"/>
      <c r="AD301" s="99"/>
      <c r="AE301" s="99">
        <v>1</v>
      </c>
    </row>
    <row r="302" spans="1:31" x14ac:dyDescent="0.25">
      <c r="A302" s="99">
        <v>296</v>
      </c>
      <c r="B302" s="125">
        <v>45482</v>
      </c>
      <c r="C302" s="124">
        <v>42998284</v>
      </c>
      <c r="D302" s="99"/>
      <c r="E302" s="99"/>
      <c r="F302" s="99"/>
      <c r="G302" s="99">
        <v>1</v>
      </c>
      <c r="H302" s="99"/>
      <c r="I302" s="99"/>
      <c r="J302" s="99"/>
      <c r="K302" s="99">
        <v>1</v>
      </c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>
        <v>1</v>
      </c>
      <c r="X302" s="99"/>
      <c r="Y302" s="99"/>
      <c r="Z302" s="99"/>
      <c r="AA302" s="99">
        <v>1</v>
      </c>
      <c r="AB302" s="99"/>
      <c r="AC302" s="99"/>
      <c r="AD302" s="99">
        <v>1</v>
      </c>
      <c r="AE302" s="99"/>
    </row>
    <row r="303" spans="1:31" x14ac:dyDescent="0.25">
      <c r="A303" s="99">
        <v>297</v>
      </c>
      <c r="B303" s="125">
        <v>45482</v>
      </c>
      <c r="C303" s="124">
        <v>25687654</v>
      </c>
      <c r="D303" s="99"/>
      <c r="E303" s="99"/>
      <c r="F303" s="99"/>
      <c r="G303" s="99">
        <v>1</v>
      </c>
      <c r="H303" s="99"/>
      <c r="I303" s="99"/>
      <c r="J303" s="99"/>
      <c r="K303" s="99">
        <v>1</v>
      </c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>
        <v>1</v>
      </c>
      <c r="X303" s="99"/>
      <c r="Y303" s="99"/>
      <c r="Z303" s="99"/>
      <c r="AA303" s="99">
        <v>1</v>
      </c>
      <c r="AB303" s="99"/>
      <c r="AC303" s="99"/>
      <c r="AD303" s="99">
        <v>1</v>
      </c>
      <c r="AE303" s="99"/>
    </row>
    <row r="304" spans="1:31" x14ac:dyDescent="0.25">
      <c r="A304" s="99">
        <v>298</v>
      </c>
      <c r="B304" s="128">
        <v>45482</v>
      </c>
      <c r="C304" s="130" t="s">
        <v>686</v>
      </c>
      <c r="D304" s="99"/>
      <c r="E304" s="99">
        <v>1</v>
      </c>
      <c r="F304" s="99"/>
      <c r="G304" s="99"/>
      <c r="H304" s="99"/>
      <c r="I304" s="99"/>
      <c r="J304" s="99"/>
      <c r="K304" s="99"/>
      <c r="L304" s="99"/>
      <c r="M304" s="99"/>
      <c r="N304" s="99"/>
      <c r="O304" s="99">
        <v>1</v>
      </c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>
        <v>1</v>
      </c>
      <c r="AA304" s="99">
        <v>1</v>
      </c>
      <c r="AB304" s="99"/>
      <c r="AC304" s="99"/>
      <c r="AD304" s="99">
        <v>1</v>
      </c>
      <c r="AE304" s="99"/>
    </row>
    <row r="305" spans="1:31" x14ac:dyDescent="0.25">
      <c r="A305" s="99">
        <v>299</v>
      </c>
      <c r="B305" s="125">
        <v>45483</v>
      </c>
      <c r="C305" s="124">
        <v>115</v>
      </c>
      <c r="D305" s="99"/>
      <c r="E305" s="99">
        <v>1</v>
      </c>
      <c r="F305" s="99"/>
      <c r="G305" s="99"/>
      <c r="H305" s="99"/>
      <c r="I305" s="99"/>
      <c r="J305" s="99"/>
      <c r="K305" s="99">
        <v>1</v>
      </c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>
        <v>1</v>
      </c>
      <c r="X305" s="99"/>
      <c r="Y305" s="99"/>
      <c r="Z305" s="99"/>
      <c r="AA305" s="99">
        <v>1</v>
      </c>
      <c r="AB305" s="99"/>
      <c r="AC305" s="99"/>
      <c r="AD305" s="99">
        <v>1</v>
      </c>
      <c r="AE305" s="99"/>
    </row>
    <row r="306" spans="1:31" x14ac:dyDescent="0.25">
      <c r="A306" s="99">
        <v>300</v>
      </c>
      <c r="B306" s="125">
        <v>45483</v>
      </c>
      <c r="C306" s="124">
        <v>56095201</v>
      </c>
      <c r="D306" s="99"/>
      <c r="E306" s="99"/>
      <c r="F306" s="99"/>
      <c r="G306" s="99">
        <v>1</v>
      </c>
      <c r="H306" s="99"/>
      <c r="I306" s="99"/>
      <c r="J306" s="99"/>
      <c r="K306" s="99">
        <v>1</v>
      </c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>
        <v>1</v>
      </c>
      <c r="X306" s="99"/>
      <c r="Y306" s="99"/>
      <c r="Z306" s="99"/>
      <c r="AA306" s="99">
        <v>1</v>
      </c>
      <c r="AB306" s="99"/>
      <c r="AC306" s="99"/>
      <c r="AD306" s="99">
        <v>1</v>
      </c>
      <c r="AE306" s="99"/>
    </row>
    <row r="307" spans="1:31" x14ac:dyDescent="0.25">
      <c r="A307" s="99">
        <v>301</v>
      </c>
      <c r="B307" s="125">
        <v>45483</v>
      </c>
      <c r="C307" s="122" t="s">
        <v>625</v>
      </c>
      <c r="D307" s="99"/>
      <c r="E307" s="99"/>
      <c r="F307" s="99"/>
      <c r="G307" s="99">
        <v>1</v>
      </c>
      <c r="H307" s="99"/>
      <c r="I307" s="99"/>
      <c r="J307" s="99"/>
      <c r="K307" s="99">
        <v>1</v>
      </c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>
        <v>1</v>
      </c>
      <c r="X307" s="99"/>
      <c r="Y307" s="99"/>
      <c r="Z307" s="99"/>
      <c r="AA307" s="99">
        <v>1</v>
      </c>
      <c r="AB307" s="99"/>
      <c r="AC307" s="99"/>
      <c r="AD307" s="99"/>
      <c r="AE307" s="99">
        <v>1</v>
      </c>
    </row>
    <row r="308" spans="1:31" x14ac:dyDescent="0.25">
      <c r="A308" s="99">
        <v>302</v>
      </c>
      <c r="B308" s="125">
        <v>45484</v>
      </c>
      <c r="C308" s="124">
        <v>99881256</v>
      </c>
      <c r="D308" s="99"/>
      <c r="E308" s="99"/>
      <c r="F308" s="99"/>
      <c r="G308" s="99">
        <v>1</v>
      </c>
      <c r="H308" s="99"/>
      <c r="I308" s="99"/>
      <c r="J308" s="99"/>
      <c r="K308" s="99">
        <v>1</v>
      </c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>
        <v>1</v>
      </c>
      <c r="X308" s="99"/>
      <c r="Y308" s="99"/>
      <c r="Z308" s="99"/>
      <c r="AA308" s="99">
        <v>1</v>
      </c>
      <c r="AB308" s="99"/>
      <c r="AC308" s="99"/>
      <c r="AD308" s="99">
        <v>1</v>
      </c>
      <c r="AE308" s="99"/>
    </row>
    <row r="309" spans="1:31" x14ac:dyDescent="0.25">
      <c r="A309" s="99">
        <v>303</v>
      </c>
      <c r="B309" s="125">
        <v>45484</v>
      </c>
      <c r="C309" s="124">
        <v>93435537</v>
      </c>
      <c r="D309" s="99"/>
      <c r="E309" s="99"/>
      <c r="F309" s="99"/>
      <c r="G309" s="99">
        <v>1</v>
      </c>
      <c r="H309" s="99"/>
      <c r="I309" s="99"/>
      <c r="J309" s="99"/>
      <c r="K309" s="99">
        <v>1</v>
      </c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>
        <v>1</v>
      </c>
      <c r="X309" s="99"/>
      <c r="Y309" s="99"/>
      <c r="Z309" s="99"/>
      <c r="AA309" s="99">
        <v>1</v>
      </c>
      <c r="AB309" s="99"/>
      <c r="AC309" s="99"/>
      <c r="AD309" s="99"/>
      <c r="AE309" s="99">
        <v>1</v>
      </c>
    </row>
    <row r="310" spans="1:31" x14ac:dyDescent="0.25">
      <c r="A310" s="99">
        <v>304</v>
      </c>
      <c r="B310" s="125">
        <v>45485</v>
      </c>
      <c r="C310" s="124">
        <v>72333663</v>
      </c>
      <c r="D310" s="99"/>
      <c r="E310" s="99"/>
      <c r="F310" s="99"/>
      <c r="G310" s="99">
        <v>1</v>
      </c>
      <c r="H310" s="99"/>
      <c r="I310" s="99"/>
      <c r="J310" s="99"/>
      <c r="K310" s="99">
        <v>1</v>
      </c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>
        <v>1</v>
      </c>
      <c r="X310" s="99"/>
      <c r="Y310" s="99"/>
      <c r="Z310" s="99"/>
      <c r="AA310" s="99">
        <v>1</v>
      </c>
      <c r="AB310" s="99"/>
      <c r="AC310" s="99"/>
      <c r="AD310" s="99">
        <v>1</v>
      </c>
      <c r="AE310" s="99"/>
    </row>
    <row r="311" spans="1:31" x14ac:dyDescent="0.25">
      <c r="A311" s="99">
        <v>305</v>
      </c>
      <c r="B311" s="125">
        <v>45485</v>
      </c>
      <c r="C311" s="124">
        <v>70988526</v>
      </c>
      <c r="D311" s="99"/>
      <c r="E311" s="99"/>
      <c r="F311" s="99"/>
      <c r="G311" s="99">
        <v>1</v>
      </c>
      <c r="H311" s="99"/>
      <c r="I311" s="99"/>
      <c r="J311" s="99"/>
      <c r="K311" s="99">
        <v>1</v>
      </c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>
        <v>1</v>
      </c>
      <c r="X311" s="99"/>
      <c r="Y311" s="99"/>
      <c r="Z311" s="99"/>
      <c r="AA311" s="99">
        <v>1</v>
      </c>
      <c r="AB311" s="99"/>
      <c r="AC311" s="99"/>
      <c r="AD311" s="99"/>
      <c r="AE311" s="99">
        <v>1</v>
      </c>
    </row>
    <row r="312" spans="1:31" x14ac:dyDescent="0.25">
      <c r="A312" s="99">
        <v>306</v>
      </c>
      <c r="B312" s="125">
        <v>45485</v>
      </c>
      <c r="C312" s="124">
        <v>46696179</v>
      </c>
      <c r="D312" s="99"/>
      <c r="E312" s="99"/>
      <c r="F312" s="99"/>
      <c r="G312" s="99">
        <v>1</v>
      </c>
      <c r="H312" s="99"/>
      <c r="I312" s="99"/>
      <c r="J312" s="99"/>
      <c r="K312" s="99">
        <v>1</v>
      </c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>
        <v>1</v>
      </c>
      <c r="X312" s="99"/>
      <c r="Y312" s="99"/>
      <c r="Z312" s="99"/>
      <c r="AA312" s="99">
        <v>1</v>
      </c>
      <c r="AB312" s="99"/>
      <c r="AC312" s="99"/>
      <c r="AD312" s="99">
        <v>1</v>
      </c>
      <c r="AE312" s="99"/>
    </row>
    <row r="313" spans="1:31" x14ac:dyDescent="0.25">
      <c r="A313" s="99">
        <v>307</v>
      </c>
      <c r="B313" s="125">
        <v>45485</v>
      </c>
      <c r="C313" s="124">
        <v>78634707</v>
      </c>
      <c r="D313" s="99"/>
      <c r="E313" s="99"/>
      <c r="F313" s="99"/>
      <c r="G313" s="99">
        <v>1</v>
      </c>
      <c r="H313" s="99"/>
      <c r="I313" s="99"/>
      <c r="J313" s="99"/>
      <c r="K313" s="99">
        <v>1</v>
      </c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>
        <v>1</v>
      </c>
      <c r="X313" s="99"/>
      <c r="Y313" s="99"/>
      <c r="Z313" s="99"/>
      <c r="AA313" s="99">
        <v>1</v>
      </c>
      <c r="AB313" s="99"/>
      <c r="AC313" s="99"/>
      <c r="AD313" s="99">
        <v>1</v>
      </c>
      <c r="AE313" s="99"/>
    </row>
    <row r="314" spans="1:31" x14ac:dyDescent="0.25">
      <c r="A314" s="99">
        <v>308</v>
      </c>
      <c r="B314" s="125">
        <v>45488</v>
      </c>
      <c r="C314" s="124">
        <v>52743880</v>
      </c>
      <c r="D314" s="99"/>
      <c r="E314" s="99"/>
      <c r="F314" s="99"/>
      <c r="G314" s="99">
        <v>1</v>
      </c>
      <c r="H314" s="99"/>
      <c r="I314" s="99"/>
      <c r="J314" s="99"/>
      <c r="K314" s="99">
        <v>1</v>
      </c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>
        <v>1</v>
      </c>
      <c r="X314" s="99"/>
      <c r="Y314" s="99"/>
      <c r="Z314" s="99"/>
      <c r="AA314" s="99">
        <v>1</v>
      </c>
      <c r="AB314" s="99"/>
      <c r="AC314" s="99"/>
      <c r="AD314" s="99">
        <v>1</v>
      </c>
      <c r="AE314" s="99"/>
    </row>
    <row r="315" spans="1:31" x14ac:dyDescent="0.25">
      <c r="A315" s="99">
        <v>309</v>
      </c>
      <c r="B315" s="125">
        <v>45490</v>
      </c>
      <c r="C315" s="124">
        <v>39843736</v>
      </c>
      <c r="D315" s="99"/>
      <c r="E315" s="99"/>
      <c r="F315" s="99"/>
      <c r="G315" s="99">
        <v>1</v>
      </c>
      <c r="H315" s="99"/>
      <c r="I315" s="99"/>
      <c r="J315" s="99"/>
      <c r="K315" s="99">
        <v>1</v>
      </c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>
        <v>1</v>
      </c>
      <c r="X315" s="99"/>
      <c r="Y315" s="99"/>
      <c r="Z315" s="99"/>
      <c r="AA315" s="99">
        <v>1</v>
      </c>
      <c r="AB315" s="99"/>
      <c r="AC315" s="99"/>
      <c r="AD315" s="99">
        <v>1</v>
      </c>
      <c r="AE315" s="99"/>
    </row>
    <row r="316" spans="1:31" x14ac:dyDescent="0.25">
      <c r="A316" s="99">
        <v>310</v>
      </c>
      <c r="B316" s="125">
        <v>45490</v>
      </c>
      <c r="C316" s="124">
        <v>88472196</v>
      </c>
      <c r="D316" s="99"/>
      <c r="E316" s="99"/>
      <c r="F316" s="99"/>
      <c r="G316" s="99">
        <v>1</v>
      </c>
      <c r="H316" s="99"/>
      <c r="I316" s="99"/>
      <c r="J316" s="99"/>
      <c r="K316" s="99">
        <v>1</v>
      </c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>
        <v>1</v>
      </c>
      <c r="X316" s="99"/>
      <c r="Y316" s="99"/>
      <c r="Z316" s="99"/>
      <c r="AA316" s="99">
        <v>1</v>
      </c>
      <c r="AB316" s="99"/>
      <c r="AC316" s="99"/>
      <c r="AD316" s="99">
        <v>1</v>
      </c>
      <c r="AE316" s="99"/>
    </row>
    <row r="317" spans="1:31" x14ac:dyDescent="0.25">
      <c r="A317" s="99">
        <v>311</v>
      </c>
      <c r="B317" s="125">
        <v>45490</v>
      </c>
      <c r="C317" s="124">
        <v>10598612</v>
      </c>
      <c r="D317" s="99"/>
      <c r="E317" s="99"/>
      <c r="F317" s="99"/>
      <c r="G317" s="99">
        <v>1</v>
      </c>
      <c r="H317" s="99"/>
      <c r="I317" s="99"/>
      <c r="J317" s="99"/>
      <c r="K317" s="99">
        <v>1</v>
      </c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>
        <v>1</v>
      </c>
      <c r="X317" s="99"/>
      <c r="Y317" s="99"/>
      <c r="Z317" s="99"/>
      <c r="AA317" s="99">
        <v>1</v>
      </c>
      <c r="AB317" s="99"/>
      <c r="AC317" s="99"/>
      <c r="AD317" s="99">
        <v>1</v>
      </c>
      <c r="AE317" s="99"/>
    </row>
    <row r="318" spans="1:31" x14ac:dyDescent="0.25">
      <c r="A318" s="99">
        <v>312</v>
      </c>
      <c r="B318" s="125">
        <v>45492</v>
      </c>
      <c r="C318" s="124">
        <v>34013581</v>
      </c>
      <c r="D318" s="99"/>
      <c r="E318" s="99"/>
      <c r="F318" s="99"/>
      <c r="G318" s="99">
        <v>1</v>
      </c>
      <c r="H318" s="99"/>
      <c r="I318" s="99"/>
      <c r="J318" s="99"/>
      <c r="K318" s="99">
        <v>1</v>
      </c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>
        <v>1</v>
      </c>
      <c r="X318" s="99"/>
      <c r="Y318" s="99"/>
      <c r="Z318" s="99"/>
      <c r="AA318" s="99">
        <v>1</v>
      </c>
      <c r="AB318" s="99"/>
      <c r="AC318" s="99"/>
      <c r="AD318" s="99">
        <v>1</v>
      </c>
      <c r="AE318" s="99"/>
    </row>
    <row r="319" spans="1:31" x14ac:dyDescent="0.25">
      <c r="A319" s="99">
        <v>313</v>
      </c>
      <c r="B319" s="125">
        <v>45492</v>
      </c>
      <c r="C319" s="124">
        <v>52295997</v>
      </c>
      <c r="D319" s="99"/>
      <c r="E319" s="99"/>
      <c r="F319" s="99"/>
      <c r="G319" s="99">
        <v>1</v>
      </c>
      <c r="H319" s="99"/>
      <c r="I319" s="99"/>
      <c r="J319" s="99"/>
      <c r="K319" s="99">
        <v>1</v>
      </c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>
        <v>1</v>
      </c>
      <c r="X319" s="99"/>
      <c r="Y319" s="99"/>
      <c r="Z319" s="99"/>
      <c r="AA319" s="99">
        <v>1</v>
      </c>
      <c r="AB319" s="99"/>
      <c r="AC319" s="99"/>
      <c r="AD319" s="99">
        <v>1</v>
      </c>
      <c r="AE319" s="99"/>
    </row>
    <row r="320" spans="1:31" x14ac:dyDescent="0.25">
      <c r="A320" s="99">
        <v>314</v>
      </c>
      <c r="B320" s="125">
        <v>45492</v>
      </c>
      <c r="C320" s="124">
        <v>87818836</v>
      </c>
      <c r="D320" s="99"/>
      <c r="E320" s="99"/>
      <c r="F320" s="99"/>
      <c r="G320" s="99">
        <v>1</v>
      </c>
      <c r="H320" s="99"/>
      <c r="I320" s="99"/>
      <c r="J320" s="99"/>
      <c r="K320" s="99">
        <v>1</v>
      </c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>
        <v>1</v>
      </c>
      <c r="X320" s="99"/>
      <c r="Y320" s="99"/>
      <c r="Z320" s="99"/>
      <c r="AA320" s="99">
        <v>1</v>
      </c>
      <c r="AB320" s="99"/>
      <c r="AC320" s="99"/>
      <c r="AD320" s="99"/>
      <c r="AE320" s="99">
        <v>1</v>
      </c>
    </row>
    <row r="321" spans="1:31" ht="15" customHeight="1" x14ac:dyDescent="0.25">
      <c r="A321" s="99">
        <v>315</v>
      </c>
      <c r="B321" s="125">
        <v>45495</v>
      </c>
      <c r="C321" s="124">
        <v>72252995</v>
      </c>
      <c r="D321" s="99"/>
      <c r="E321" s="99"/>
      <c r="F321" s="99"/>
      <c r="G321" s="99">
        <v>1</v>
      </c>
      <c r="H321" s="99"/>
      <c r="I321" s="99"/>
      <c r="J321" s="99"/>
      <c r="K321" s="99">
        <v>1</v>
      </c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>
        <v>1</v>
      </c>
      <c r="X321" s="99"/>
      <c r="Y321" s="99"/>
      <c r="Z321" s="99"/>
      <c r="AA321" s="99">
        <v>1</v>
      </c>
      <c r="AB321" s="99"/>
      <c r="AC321" s="99"/>
      <c r="AD321" s="99">
        <v>1</v>
      </c>
      <c r="AE321" s="99"/>
    </row>
    <row r="322" spans="1:31" ht="15" customHeight="1" x14ac:dyDescent="0.25">
      <c r="A322" s="99">
        <v>316</v>
      </c>
      <c r="B322" s="125">
        <v>45496</v>
      </c>
      <c r="C322" s="124">
        <v>44772961</v>
      </c>
      <c r="D322" s="99"/>
      <c r="E322" s="99"/>
      <c r="F322" s="99"/>
      <c r="G322" s="99">
        <v>1</v>
      </c>
      <c r="H322" s="99"/>
      <c r="I322" s="99"/>
      <c r="J322" s="99"/>
      <c r="K322" s="99">
        <v>1</v>
      </c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>
        <v>1</v>
      </c>
      <c r="X322" s="99"/>
      <c r="Y322" s="99"/>
      <c r="Z322" s="99"/>
      <c r="AA322" s="99">
        <v>1</v>
      </c>
      <c r="AB322" s="99"/>
      <c r="AC322" s="99"/>
      <c r="AD322" s="99">
        <v>1</v>
      </c>
      <c r="AE322" s="99"/>
    </row>
    <row r="323" spans="1:31" x14ac:dyDescent="0.25">
      <c r="A323" s="99">
        <v>317</v>
      </c>
      <c r="B323" s="125">
        <v>45496</v>
      </c>
      <c r="C323" s="122" t="s">
        <v>626</v>
      </c>
      <c r="D323" s="99"/>
      <c r="E323" s="99"/>
      <c r="F323" s="99"/>
      <c r="G323" s="99">
        <v>1</v>
      </c>
      <c r="H323" s="99"/>
      <c r="I323" s="99"/>
      <c r="J323" s="99"/>
      <c r="K323" s="99">
        <v>1</v>
      </c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>
        <v>1</v>
      </c>
      <c r="X323" s="99"/>
      <c r="Y323" s="99"/>
      <c r="Z323" s="99"/>
      <c r="AA323" s="99">
        <v>1</v>
      </c>
      <c r="AB323" s="99"/>
      <c r="AC323" s="99"/>
      <c r="AD323" s="99">
        <v>1</v>
      </c>
      <c r="AE323" s="99"/>
    </row>
    <row r="324" spans="1:31" x14ac:dyDescent="0.25">
      <c r="A324" s="99">
        <v>318</v>
      </c>
      <c r="B324" s="125">
        <v>45496</v>
      </c>
      <c r="C324" s="124">
        <v>83981099</v>
      </c>
      <c r="D324" s="99"/>
      <c r="E324" s="99"/>
      <c r="F324" s="99"/>
      <c r="G324" s="99">
        <v>1</v>
      </c>
      <c r="H324" s="99"/>
      <c r="I324" s="99"/>
      <c r="J324" s="99"/>
      <c r="K324" s="99">
        <v>1</v>
      </c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>
        <v>1</v>
      </c>
      <c r="X324" s="99"/>
      <c r="Y324" s="99"/>
      <c r="Z324" s="99"/>
      <c r="AA324" s="99">
        <v>1</v>
      </c>
      <c r="AB324" s="99"/>
      <c r="AC324" s="99"/>
      <c r="AD324" s="99">
        <v>1</v>
      </c>
      <c r="AE324" s="99"/>
    </row>
    <row r="325" spans="1:31" x14ac:dyDescent="0.25">
      <c r="A325" s="99">
        <v>319</v>
      </c>
      <c r="B325" s="128">
        <v>45497</v>
      </c>
      <c r="C325" s="130" t="s">
        <v>687</v>
      </c>
      <c r="D325" s="99"/>
      <c r="E325" s="99">
        <v>1</v>
      </c>
      <c r="F325" s="99"/>
      <c r="G325" s="99"/>
      <c r="H325" s="99"/>
      <c r="I325" s="99"/>
      <c r="J325" s="99"/>
      <c r="K325" s="99"/>
      <c r="L325" s="99"/>
      <c r="M325" s="99"/>
      <c r="N325" s="99"/>
      <c r="O325" s="99">
        <v>1</v>
      </c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>
        <v>1</v>
      </c>
      <c r="AA325" s="99">
        <v>1</v>
      </c>
      <c r="AB325" s="99"/>
      <c r="AC325" s="99"/>
      <c r="AD325" s="99">
        <v>1</v>
      </c>
      <c r="AE325" s="99"/>
    </row>
    <row r="326" spans="1:31" x14ac:dyDescent="0.25">
      <c r="A326" s="99">
        <v>320</v>
      </c>
      <c r="B326" s="125">
        <v>45498</v>
      </c>
      <c r="C326" s="124">
        <v>18596964</v>
      </c>
      <c r="D326" s="99"/>
      <c r="E326" s="99"/>
      <c r="F326" s="99"/>
      <c r="G326" s="99">
        <v>1</v>
      </c>
      <c r="H326" s="99"/>
      <c r="I326" s="99"/>
      <c r="J326" s="99"/>
      <c r="K326" s="99">
        <v>1</v>
      </c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>
        <v>1</v>
      </c>
      <c r="X326" s="99"/>
      <c r="Y326" s="99"/>
      <c r="Z326" s="99"/>
      <c r="AA326" s="99">
        <v>1</v>
      </c>
      <c r="AB326" s="99"/>
      <c r="AC326" s="99"/>
      <c r="AD326" s="99"/>
      <c r="AE326" s="99">
        <v>1</v>
      </c>
    </row>
    <row r="327" spans="1:31" x14ac:dyDescent="0.25">
      <c r="A327" s="99">
        <v>321</v>
      </c>
      <c r="B327" s="128">
        <v>45498</v>
      </c>
      <c r="C327" s="130" t="s">
        <v>688</v>
      </c>
      <c r="D327" s="99"/>
      <c r="E327" s="99">
        <v>1</v>
      </c>
      <c r="F327" s="99"/>
      <c r="G327" s="99"/>
      <c r="H327" s="99"/>
      <c r="I327" s="99"/>
      <c r="J327" s="99"/>
      <c r="K327" s="99"/>
      <c r="L327" s="99"/>
      <c r="M327" s="99"/>
      <c r="N327" s="99"/>
      <c r="O327" s="99">
        <v>1</v>
      </c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>
        <v>1</v>
      </c>
      <c r="AA327" s="99">
        <v>1</v>
      </c>
      <c r="AB327" s="99"/>
      <c r="AC327" s="99"/>
      <c r="AD327" s="99">
        <v>1</v>
      </c>
      <c r="AE327" s="99"/>
    </row>
    <row r="328" spans="1:31" x14ac:dyDescent="0.25">
      <c r="A328" s="99">
        <v>322</v>
      </c>
      <c r="B328" s="125">
        <v>45499</v>
      </c>
      <c r="C328" s="124">
        <v>27226670</v>
      </c>
      <c r="D328" s="99"/>
      <c r="E328" s="99"/>
      <c r="F328" s="99"/>
      <c r="G328" s="99">
        <v>1</v>
      </c>
      <c r="H328" s="99"/>
      <c r="I328" s="99"/>
      <c r="J328" s="99"/>
      <c r="K328" s="99">
        <v>1</v>
      </c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>
        <v>1</v>
      </c>
      <c r="X328" s="99"/>
      <c r="Y328" s="99"/>
      <c r="Z328" s="99"/>
      <c r="AA328" s="99">
        <v>1</v>
      </c>
      <c r="AB328" s="99"/>
      <c r="AC328" s="99"/>
      <c r="AD328" s="99">
        <v>1</v>
      </c>
      <c r="AE328" s="99"/>
    </row>
    <row r="329" spans="1:31" x14ac:dyDescent="0.25">
      <c r="A329" s="99">
        <v>323</v>
      </c>
      <c r="B329" s="125">
        <v>45499</v>
      </c>
      <c r="C329" s="124">
        <v>58934338</v>
      </c>
      <c r="D329" s="99"/>
      <c r="E329" s="99"/>
      <c r="F329" s="99"/>
      <c r="G329" s="99">
        <v>1</v>
      </c>
      <c r="H329" s="99"/>
      <c r="I329" s="99"/>
      <c r="J329" s="99"/>
      <c r="K329" s="99">
        <v>1</v>
      </c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>
        <v>1</v>
      </c>
      <c r="X329" s="99"/>
      <c r="Y329" s="99"/>
      <c r="Z329" s="99"/>
      <c r="AA329" s="99">
        <v>1</v>
      </c>
      <c r="AB329" s="99"/>
      <c r="AC329" s="99"/>
      <c r="AD329" s="99">
        <v>1</v>
      </c>
      <c r="AE329" s="99"/>
    </row>
    <row r="330" spans="1:31" x14ac:dyDescent="0.25">
      <c r="A330" s="99">
        <v>324</v>
      </c>
      <c r="B330" s="125">
        <v>45499</v>
      </c>
      <c r="C330" s="124">
        <v>55232898</v>
      </c>
      <c r="D330" s="99"/>
      <c r="E330" s="99"/>
      <c r="F330" s="99"/>
      <c r="G330" s="99">
        <v>1</v>
      </c>
      <c r="H330" s="99"/>
      <c r="I330" s="99"/>
      <c r="J330" s="99"/>
      <c r="K330" s="99">
        <v>1</v>
      </c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>
        <v>1</v>
      </c>
      <c r="X330" s="99"/>
      <c r="Y330" s="99"/>
      <c r="Z330" s="99"/>
      <c r="AA330" s="99">
        <v>1</v>
      </c>
      <c r="AB330" s="99"/>
      <c r="AC330" s="99"/>
      <c r="AD330" s="99">
        <v>1</v>
      </c>
      <c r="AE330" s="99"/>
    </row>
    <row r="331" spans="1:31" x14ac:dyDescent="0.25">
      <c r="A331" s="99">
        <v>325</v>
      </c>
      <c r="B331" s="125">
        <v>45499</v>
      </c>
      <c r="C331" s="124">
        <v>118</v>
      </c>
      <c r="D331" s="99"/>
      <c r="E331" s="99">
        <v>1</v>
      </c>
      <c r="F331" s="99"/>
      <c r="G331" s="99"/>
      <c r="H331" s="99"/>
      <c r="I331" s="99"/>
      <c r="J331" s="99"/>
      <c r="K331" s="99">
        <v>1</v>
      </c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>
        <v>1</v>
      </c>
      <c r="X331" s="99"/>
      <c r="Y331" s="99"/>
      <c r="Z331" s="99"/>
      <c r="AA331" s="99">
        <v>1</v>
      </c>
      <c r="AB331" s="99"/>
      <c r="AC331" s="99"/>
      <c r="AD331" s="99">
        <v>1</v>
      </c>
      <c r="AE331" s="99"/>
    </row>
    <row r="332" spans="1:31" x14ac:dyDescent="0.25">
      <c r="A332" s="99">
        <v>326</v>
      </c>
      <c r="B332" s="125">
        <v>45499</v>
      </c>
      <c r="C332" s="124">
        <v>119</v>
      </c>
      <c r="D332" s="99"/>
      <c r="E332" s="99">
        <v>1</v>
      </c>
      <c r="F332" s="99"/>
      <c r="G332" s="99"/>
      <c r="H332" s="99"/>
      <c r="I332" s="99"/>
      <c r="J332" s="99"/>
      <c r="K332" s="99">
        <v>1</v>
      </c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>
        <v>1</v>
      </c>
      <c r="X332" s="99"/>
      <c r="Y332" s="99"/>
      <c r="Z332" s="99"/>
      <c r="AA332" s="99">
        <v>1</v>
      </c>
      <c r="AB332" s="99"/>
      <c r="AC332" s="99"/>
      <c r="AD332" s="99">
        <v>1</v>
      </c>
      <c r="AE332" s="99"/>
    </row>
    <row r="333" spans="1:31" x14ac:dyDescent="0.25">
      <c r="A333" s="99">
        <v>327</v>
      </c>
      <c r="B333" s="125">
        <v>45499</v>
      </c>
      <c r="C333" s="124">
        <v>120</v>
      </c>
      <c r="D333" s="99"/>
      <c r="E333" s="99">
        <v>1</v>
      </c>
      <c r="F333" s="99"/>
      <c r="G333" s="99"/>
      <c r="H333" s="99"/>
      <c r="I333" s="99"/>
      <c r="J333" s="99"/>
      <c r="K333" s="99">
        <v>1</v>
      </c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>
        <v>1</v>
      </c>
      <c r="X333" s="99"/>
      <c r="Y333" s="99"/>
      <c r="Z333" s="99"/>
      <c r="AA333" s="99">
        <v>1</v>
      </c>
      <c r="AB333" s="99"/>
      <c r="AC333" s="99"/>
      <c r="AD333" s="99">
        <v>1</v>
      </c>
      <c r="AE333" s="99"/>
    </row>
    <row r="334" spans="1:31" x14ac:dyDescent="0.25">
      <c r="A334" s="99">
        <v>328</v>
      </c>
      <c r="B334" s="125">
        <v>45499</v>
      </c>
      <c r="C334" s="124">
        <v>121</v>
      </c>
      <c r="D334" s="99"/>
      <c r="E334" s="99">
        <v>1</v>
      </c>
      <c r="F334" s="99"/>
      <c r="G334" s="99"/>
      <c r="H334" s="99"/>
      <c r="I334" s="99"/>
      <c r="J334" s="99"/>
      <c r="K334" s="99">
        <v>1</v>
      </c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>
        <v>1</v>
      </c>
      <c r="X334" s="99"/>
      <c r="Y334" s="99"/>
      <c r="Z334" s="99"/>
      <c r="AA334" s="99">
        <v>1</v>
      </c>
      <c r="AB334" s="99"/>
      <c r="AC334" s="99"/>
      <c r="AD334" s="99">
        <v>1</v>
      </c>
      <c r="AE334" s="99"/>
    </row>
    <row r="335" spans="1:31" x14ac:dyDescent="0.25">
      <c r="A335" s="99">
        <v>329</v>
      </c>
      <c r="B335" s="125">
        <v>45499</v>
      </c>
      <c r="C335" s="124">
        <v>122</v>
      </c>
      <c r="D335" s="99"/>
      <c r="E335" s="99">
        <v>1</v>
      </c>
      <c r="F335" s="99"/>
      <c r="G335" s="99"/>
      <c r="H335" s="99"/>
      <c r="I335" s="99"/>
      <c r="J335" s="99"/>
      <c r="K335" s="99">
        <v>1</v>
      </c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>
        <v>1</v>
      </c>
      <c r="X335" s="99"/>
      <c r="Y335" s="99"/>
      <c r="Z335" s="99"/>
      <c r="AA335" s="99">
        <v>1</v>
      </c>
      <c r="AB335" s="99"/>
      <c r="AC335" s="99"/>
      <c r="AD335" s="99">
        <v>1</v>
      </c>
      <c r="AE335" s="99"/>
    </row>
    <row r="336" spans="1:31" x14ac:dyDescent="0.25">
      <c r="A336" s="99">
        <v>330</v>
      </c>
      <c r="B336" s="125">
        <v>45499</v>
      </c>
      <c r="C336" s="124">
        <v>123</v>
      </c>
      <c r="D336" s="99"/>
      <c r="E336" s="99">
        <v>1</v>
      </c>
      <c r="F336" s="99"/>
      <c r="G336" s="99"/>
      <c r="H336" s="99"/>
      <c r="I336" s="99"/>
      <c r="J336" s="99"/>
      <c r="K336" s="99">
        <v>1</v>
      </c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>
        <v>1</v>
      </c>
      <c r="X336" s="99"/>
      <c r="Y336" s="99"/>
      <c r="Z336" s="99"/>
      <c r="AA336" s="99">
        <v>1</v>
      </c>
      <c r="AB336" s="99"/>
      <c r="AC336" s="99"/>
      <c r="AD336" s="99">
        <v>1</v>
      </c>
      <c r="AE336" s="99"/>
    </row>
    <row r="337" spans="1:31" x14ac:dyDescent="0.25">
      <c r="A337" s="99">
        <v>331</v>
      </c>
      <c r="B337" s="125">
        <v>45499</v>
      </c>
      <c r="C337" s="124">
        <v>27015666</v>
      </c>
      <c r="D337" s="99"/>
      <c r="E337" s="99"/>
      <c r="F337" s="99"/>
      <c r="G337" s="99">
        <v>1</v>
      </c>
      <c r="H337" s="99"/>
      <c r="I337" s="99"/>
      <c r="J337" s="99"/>
      <c r="K337" s="99">
        <v>1</v>
      </c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>
        <v>1</v>
      </c>
      <c r="X337" s="99"/>
      <c r="Y337" s="99"/>
      <c r="Z337" s="99"/>
      <c r="AA337" s="99">
        <v>1</v>
      </c>
      <c r="AB337" s="99"/>
      <c r="AC337" s="99"/>
      <c r="AD337" s="99">
        <v>1</v>
      </c>
      <c r="AE337" s="99"/>
    </row>
    <row r="338" spans="1:31" x14ac:dyDescent="0.25">
      <c r="A338" s="99">
        <v>332</v>
      </c>
      <c r="B338" s="125">
        <v>45502</v>
      </c>
      <c r="C338" s="124">
        <v>39614060</v>
      </c>
      <c r="D338" s="99"/>
      <c r="E338" s="99"/>
      <c r="F338" s="99"/>
      <c r="G338" s="99">
        <v>1</v>
      </c>
      <c r="H338" s="99"/>
      <c r="I338" s="99"/>
      <c r="J338" s="99"/>
      <c r="K338" s="99">
        <v>1</v>
      </c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>
        <v>1</v>
      </c>
      <c r="X338" s="99"/>
      <c r="Y338" s="99"/>
      <c r="Z338" s="99"/>
      <c r="AA338" s="99">
        <v>1</v>
      </c>
      <c r="AB338" s="99"/>
      <c r="AC338" s="99"/>
      <c r="AD338" s="99">
        <v>1</v>
      </c>
      <c r="AE338" s="99"/>
    </row>
    <row r="339" spans="1:31" x14ac:dyDescent="0.25">
      <c r="A339" s="99">
        <v>333</v>
      </c>
      <c r="B339" s="128">
        <v>45502</v>
      </c>
      <c r="C339" s="130" t="s">
        <v>717</v>
      </c>
      <c r="D339" s="99"/>
      <c r="E339" s="99">
        <v>1</v>
      </c>
      <c r="F339" s="99"/>
      <c r="G339" s="99"/>
      <c r="H339" s="99"/>
      <c r="I339" s="99"/>
      <c r="J339" s="99"/>
      <c r="K339" s="99"/>
      <c r="L339" s="99"/>
      <c r="M339" s="99"/>
      <c r="N339" s="99"/>
      <c r="O339" s="99">
        <v>1</v>
      </c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>
        <v>1</v>
      </c>
      <c r="AA339" s="99">
        <v>1</v>
      </c>
      <c r="AB339" s="99"/>
      <c r="AC339" s="99"/>
      <c r="AD339" s="99">
        <v>1</v>
      </c>
      <c r="AE339" s="99"/>
    </row>
    <row r="340" spans="1:31" x14ac:dyDescent="0.25">
      <c r="A340" s="99">
        <v>334</v>
      </c>
      <c r="B340" s="125">
        <v>45502</v>
      </c>
      <c r="C340" s="124">
        <v>125</v>
      </c>
      <c r="D340" s="99"/>
      <c r="E340" s="99">
        <v>1</v>
      </c>
      <c r="F340" s="99"/>
      <c r="G340" s="99"/>
      <c r="H340" s="99"/>
      <c r="I340" s="99"/>
      <c r="J340" s="99"/>
      <c r="K340" s="99">
        <v>1</v>
      </c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>
        <v>1</v>
      </c>
      <c r="X340" s="99"/>
      <c r="Y340" s="99"/>
      <c r="Z340" s="99"/>
      <c r="AA340" s="99">
        <v>1</v>
      </c>
      <c r="AB340" s="99"/>
      <c r="AC340" s="99"/>
      <c r="AD340" s="99">
        <v>1</v>
      </c>
      <c r="AE340" s="99"/>
    </row>
    <row r="341" spans="1:31" x14ac:dyDescent="0.25">
      <c r="A341" s="99">
        <v>335</v>
      </c>
      <c r="B341" s="125">
        <v>45502</v>
      </c>
      <c r="C341" s="124">
        <v>126</v>
      </c>
      <c r="D341" s="99"/>
      <c r="E341" s="99">
        <v>1</v>
      </c>
      <c r="F341" s="99"/>
      <c r="G341" s="99"/>
      <c r="H341" s="99"/>
      <c r="I341" s="99"/>
      <c r="J341" s="99"/>
      <c r="K341" s="99">
        <v>1</v>
      </c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>
        <v>1</v>
      </c>
      <c r="X341" s="99"/>
      <c r="Y341" s="99"/>
      <c r="Z341" s="99"/>
      <c r="AA341" s="99">
        <v>1</v>
      </c>
      <c r="AB341" s="99"/>
      <c r="AC341" s="99"/>
      <c r="AD341" s="99">
        <v>1</v>
      </c>
      <c r="AE341" s="99"/>
    </row>
    <row r="342" spans="1:31" x14ac:dyDescent="0.25">
      <c r="A342" s="99">
        <v>336</v>
      </c>
      <c r="B342" s="125">
        <v>45502</v>
      </c>
      <c r="C342" s="124">
        <v>127</v>
      </c>
      <c r="D342" s="99"/>
      <c r="E342" s="99">
        <v>1</v>
      </c>
      <c r="F342" s="99"/>
      <c r="G342" s="99"/>
      <c r="H342" s="99"/>
      <c r="I342" s="99"/>
      <c r="J342" s="99"/>
      <c r="K342" s="99">
        <v>1</v>
      </c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>
        <v>1</v>
      </c>
      <c r="X342" s="99"/>
      <c r="Y342" s="99"/>
      <c r="Z342" s="99"/>
      <c r="AA342" s="99">
        <v>1</v>
      </c>
      <c r="AB342" s="99"/>
      <c r="AC342" s="99"/>
      <c r="AD342" s="99">
        <v>1</v>
      </c>
      <c r="AE342" s="99"/>
    </row>
    <row r="343" spans="1:31" x14ac:dyDescent="0.25">
      <c r="A343" s="99">
        <v>337</v>
      </c>
      <c r="B343" s="125">
        <v>45502</v>
      </c>
      <c r="C343" s="124">
        <v>128</v>
      </c>
      <c r="D343" s="99"/>
      <c r="E343" s="99">
        <v>1</v>
      </c>
      <c r="F343" s="99"/>
      <c r="G343" s="99"/>
      <c r="H343" s="99"/>
      <c r="I343" s="99"/>
      <c r="J343" s="99"/>
      <c r="K343" s="99">
        <v>1</v>
      </c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>
        <v>1</v>
      </c>
      <c r="X343" s="99"/>
      <c r="Y343" s="99"/>
      <c r="Z343" s="99"/>
      <c r="AA343" s="99">
        <v>1</v>
      </c>
      <c r="AB343" s="99"/>
      <c r="AC343" s="99"/>
      <c r="AD343" s="99">
        <v>1</v>
      </c>
      <c r="AE343" s="99"/>
    </row>
    <row r="344" spans="1:31" x14ac:dyDescent="0.25">
      <c r="A344" s="99">
        <v>338</v>
      </c>
      <c r="B344" s="125">
        <v>45502</v>
      </c>
      <c r="C344" s="124">
        <v>129</v>
      </c>
      <c r="D344" s="99"/>
      <c r="E344" s="99">
        <v>1</v>
      </c>
      <c r="F344" s="99"/>
      <c r="G344" s="99"/>
      <c r="H344" s="99"/>
      <c r="I344" s="99"/>
      <c r="J344" s="99"/>
      <c r="K344" s="99">
        <v>1</v>
      </c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>
        <v>1</v>
      </c>
      <c r="X344" s="99"/>
      <c r="Y344" s="99"/>
      <c r="Z344" s="99"/>
      <c r="AA344" s="99">
        <v>1</v>
      </c>
      <c r="AB344" s="99"/>
      <c r="AC344" s="99"/>
      <c r="AD344" s="99">
        <v>1</v>
      </c>
      <c r="AE344" s="99"/>
    </row>
    <row r="345" spans="1:31" x14ac:dyDescent="0.25">
      <c r="A345" s="99">
        <v>339</v>
      </c>
      <c r="B345" s="125">
        <v>45502</v>
      </c>
      <c r="C345" s="124">
        <v>130</v>
      </c>
      <c r="D345" s="99"/>
      <c r="E345" s="99">
        <v>1</v>
      </c>
      <c r="F345" s="99"/>
      <c r="G345" s="99"/>
      <c r="H345" s="99"/>
      <c r="I345" s="99"/>
      <c r="J345" s="99"/>
      <c r="K345" s="99">
        <v>1</v>
      </c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>
        <v>1</v>
      </c>
      <c r="X345" s="99"/>
      <c r="Y345" s="99"/>
      <c r="Z345" s="99"/>
      <c r="AA345" s="99">
        <v>1</v>
      </c>
      <c r="AB345" s="99"/>
      <c r="AC345" s="99"/>
      <c r="AD345" s="99">
        <v>1</v>
      </c>
      <c r="AE345" s="99"/>
    </row>
    <row r="346" spans="1:31" x14ac:dyDescent="0.25">
      <c r="A346" s="99">
        <v>340</v>
      </c>
      <c r="B346" s="125">
        <v>45502</v>
      </c>
      <c r="C346" s="124">
        <v>131</v>
      </c>
      <c r="D346" s="99"/>
      <c r="E346" s="99">
        <v>1</v>
      </c>
      <c r="F346" s="99"/>
      <c r="G346" s="99"/>
      <c r="H346" s="99"/>
      <c r="I346" s="99"/>
      <c r="J346" s="99"/>
      <c r="K346" s="99">
        <v>1</v>
      </c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>
        <v>1</v>
      </c>
      <c r="X346" s="99"/>
      <c r="Y346" s="99"/>
      <c r="Z346" s="99"/>
      <c r="AA346" s="99">
        <v>1</v>
      </c>
      <c r="AB346" s="99"/>
      <c r="AC346" s="99"/>
      <c r="AD346" s="99">
        <v>1</v>
      </c>
      <c r="AE346" s="99"/>
    </row>
    <row r="347" spans="1:31" x14ac:dyDescent="0.25">
      <c r="A347" s="99">
        <v>341</v>
      </c>
      <c r="B347" s="125">
        <v>45505</v>
      </c>
      <c r="C347" s="124">
        <v>99327270</v>
      </c>
      <c r="D347" s="99"/>
      <c r="E347" s="99"/>
      <c r="F347" s="99"/>
      <c r="G347" s="99">
        <v>1</v>
      </c>
      <c r="H347" s="99"/>
      <c r="I347" s="99"/>
      <c r="J347" s="99"/>
      <c r="K347" s="99">
        <v>1</v>
      </c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>
        <v>1</v>
      </c>
      <c r="X347" s="99"/>
      <c r="Y347" s="99"/>
      <c r="Z347" s="99"/>
      <c r="AA347" s="99">
        <v>1</v>
      </c>
      <c r="AB347" s="99"/>
      <c r="AC347" s="99"/>
      <c r="AD347" s="99"/>
      <c r="AE347" s="99">
        <v>1</v>
      </c>
    </row>
    <row r="348" spans="1:31" x14ac:dyDescent="0.25">
      <c r="A348" s="99">
        <v>342</v>
      </c>
      <c r="B348" s="125">
        <v>45505</v>
      </c>
      <c r="C348" s="124">
        <v>64792200</v>
      </c>
      <c r="D348" s="99"/>
      <c r="E348" s="99"/>
      <c r="F348" s="99"/>
      <c r="G348" s="99">
        <v>1</v>
      </c>
      <c r="H348" s="99"/>
      <c r="I348" s="99"/>
      <c r="J348" s="99"/>
      <c r="K348" s="99">
        <v>1</v>
      </c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>
        <v>1</v>
      </c>
      <c r="X348" s="99"/>
      <c r="Y348" s="99"/>
      <c r="Z348" s="99"/>
      <c r="AA348" s="99">
        <v>1</v>
      </c>
      <c r="AB348" s="99"/>
      <c r="AC348" s="99"/>
      <c r="AD348" s="99">
        <v>1</v>
      </c>
      <c r="AE348" s="99"/>
    </row>
    <row r="349" spans="1:31" x14ac:dyDescent="0.25">
      <c r="A349" s="99">
        <v>343</v>
      </c>
      <c r="B349" s="128">
        <v>45506</v>
      </c>
      <c r="C349" s="130" t="s">
        <v>689</v>
      </c>
      <c r="D349" s="99"/>
      <c r="E349" s="99">
        <v>1</v>
      </c>
      <c r="F349" s="99"/>
      <c r="G349" s="99"/>
      <c r="H349" s="99"/>
      <c r="I349" s="99"/>
      <c r="J349" s="99"/>
      <c r="K349" s="99"/>
      <c r="L349" s="99"/>
      <c r="M349" s="99"/>
      <c r="N349" s="99"/>
      <c r="O349" s="99">
        <v>1</v>
      </c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>
        <v>1</v>
      </c>
      <c r="AA349" s="99">
        <v>1</v>
      </c>
      <c r="AB349" s="99"/>
      <c r="AC349" s="99"/>
      <c r="AD349" s="99">
        <v>1</v>
      </c>
      <c r="AE349" s="99"/>
    </row>
    <row r="350" spans="1:31" x14ac:dyDescent="0.25">
      <c r="A350" s="99">
        <v>344</v>
      </c>
      <c r="B350" s="125">
        <v>45509</v>
      </c>
      <c r="C350" s="124">
        <v>54975587</v>
      </c>
      <c r="D350" s="99"/>
      <c r="E350" s="99"/>
      <c r="F350" s="99"/>
      <c r="G350" s="99">
        <v>1</v>
      </c>
      <c r="H350" s="99"/>
      <c r="I350" s="99"/>
      <c r="J350" s="99"/>
      <c r="K350" s="99">
        <v>1</v>
      </c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>
        <v>1</v>
      </c>
      <c r="X350" s="99"/>
      <c r="Y350" s="99"/>
      <c r="Z350" s="99"/>
      <c r="AA350" s="99">
        <v>1</v>
      </c>
      <c r="AB350" s="99"/>
      <c r="AC350" s="99"/>
      <c r="AD350" s="99"/>
      <c r="AE350" s="99">
        <v>1</v>
      </c>
    </row>
    <row r="351" spans="1:31" x14ac:dyDescent="0.25">
      <c r="A351" s="99">
        <v>345</v>
      </c>
      <c r="B351" s="125">
        <v>45509</v>
      </c>
      <c r="C351" s="124">
        <v>54195265</v>
      </c>
      <c r="D351" s="99"/>
      <c r="E351" s="99"/>
      <c r="F351" s="99"/>
      <c r="G351" s="99">
        <v>1</v>
      </c>
      <c r="H351" s="99"/>
      <c r="I351" s="99"/>
      <c r="J351" s="99"/>
      <c r="K351" s="99">
        <v>1</v>
      </c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>
        <v>1</v>
      </c>
      <c r="X351" s="99"/>
      <c r="Y351" s="99"/>
      <c r="Z351" s="99"/>
      <c r="AA351" s="99">
        <v>1</v>
      </c>
      <c r="AB351" s="99"/>
      <c r="AC351" s="99"/>
      <c r="AD351" s="99"/>
      <c r="AE351" s="99">
        <v>1</v>
      </c>
    </row>
    <row r="352" spans="1:31" x14ac:dyDescent="0.25">
      <c r="A352" s="99">
        <v>346</v>
      </c>
      <c r="B352" s="125">
        <v>45509</v>
      </c>
      <c r="C352" s="124">
        <v>132</v>
      </c>
      <c r="D352" s="99"/>
      <c r="E352" s="99">
        <v>1</v>
      </c>
      <c r="F352" s="99"/>
      <c r="G352" s="99"/>
      <c r="H352" s="99"/>
      <c r="I352" s="99"/>
      <c r="J352" s="99"/>
      <c r="K352" s="99">
        <v>1</v>
      </c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>
        <v>1</v>
      </c>
      <c r="X352" s="99"/>
      <c r="Y352" s="99"/>
      <c r="Z352" s="99"/>
      <c r="AA352" s="99">
        <v>1</v>
      </c>
      <c r="AB352" s="99"/>
      <c r="AC352" s="99"/>
      <c r="AD352" s="99"/>
      <c r="AE352" s="99">
        <v>1</v>
      </c>
    </row>
    <row r="353" spans="1:31" x14ac:dyDescent="0.25">
      <c r="A353" s="99">
        <v>347</v>
      </c>
      <c r="B353" s="125">
        <v>45509</v>
      </c>
      <c r="C353" s="124">
        <v>96803738</v>
      </c>
      <c r="D353" s="99"/>
      <c r="E353" s="99"/>
      <c r="F353" s="99"/>
      <c r="G353" s="99">
        <v>1</v>
      </c>
      <c r="H353" s="99"/>
      <c r="I353" s="99"/>
      <c r="J353" s="99"/>
      <c r="K353" s="99">
        <v>1</v>
      </c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>
        <v>1</v>
      </c>
      <c r="X353" s="99"/>
      <c r="Y353" s="99"/>
      <c r="Z353" s="99"/>
      <c r="AA353" s="99">
        <v>1</v>
      </c>
      <c r="AB353" s="99"/>
      <c r="AC353" s="99"/>
      <c r="AD353" s="99"/>
      <c r="AE353" s="99">
        <v>1</v>
      </c>
    </row>
    <row r="354" spans="1:31" x14ac:dyDescent="0.25">
      <c r="A354" s="99">
        <v>348</v>
      </c>
      <c r="B354" s="125">
        <v>45511</v>
      </c>
      <c r="C354" s="124">
        <v>95533707</v>
      </c>
      <c r="D354" s="99"/>
      <c r="E354" s="99"/>
      <c r="F354" s="99"/>
      <c r="G354" s="99">
        <v>1</v>
      </c>
      <c r="H354" s="99"/>
      <c r="I354" s="99"/>
      <c r="J354" s="99"/>
      <c r="K354" s="99">
        <v>1</v>
      </c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>
        <v>1</v>
      </c>
      <c r="X354" s="99"/>
      <c r="Y354" s="99"/>
      <c r="Z354" s="99"/>
      <c r="AA354" s="99">
        <v>1</v>
      </c>
      <c r="AB354" s="99"/>
      <c r="AC354" s="99"/>
      <c r="AD354" s="99"/>
      <c r="AE354" s="99">
        <v>1</v>
      </c>
    </row>
    <row r="355" spans="1:31" x14ac:dyDescent="0.25">
      <c r="A355" s="99">
        <v>349</v>
      </c>
      <c r="B355" s="125">
        <v>45511</v>
      </c>
      <c r="C355" s="124">
        <v>134</v>
      </c>
      <c r="D355" s="99"/>
      <c r="E355" s="99">
        <v>1</v>
      </c>
      <c r="F355" s="99"/>
      <c r="G355" s="99"/>
      <c r="H355" s="99"/>
      <c r="I355" s="99"/>
      <c r="J355" s="99"/>
      <c r="K355" s="99">
        <v>1</v>
      </c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>
        <v>1</v>
      </c>
      <c r="X355" s="99"/>
      <c r="Y355" s="99"/>
      <c r="Z355" s="99"/>
      <c r="AA355" s="99">
        <v>1</v>
      </c>
      <c r="AB355" s="99"/>
      <c r="AC355" s="99"/>
      <c r="AD355" s="99">
        <v>1</v>
      </c>
      <c r="AE355" s="99"/>
    </row>
    <row r="356" spans="1:31" x14ac:dyDescent="0.25">
      <c r="A356" s="99">
        <v>350</v>
      </c>
      <c r="B356" s="125">
        <v>45511</v>
      </c>
      <c r="C356" s="124">
        <v>93319557</v>
      </c>
      <c r="D356" s="99"/>
      <c r="E356" s="99"/>
      <c r="F356" s="99"/>
      <c r="G356" s="99">
        <v>1</v>
      </c>
      <c r="H356" s="99"/>
      <c r="I356" s="99"/>
      <c r="J356" s="99"/>
      <c r="K356" s="99">
        <v>1</v>
      </c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>
        <v>1</v>
      </c>
      <c r="X356" s="99"/>
      <c r="Y356" s="99"/>
      <c r="Z356" s="99"/>
      <c r="AA356" s="99">
        <v>1</v>
      </c>
      <c r="AB356" s="99"/>
      <c r="AC356" s="99"/>
      <c r="AD356" s="99">
        <v>1</v>
      </c>
      <c r="AE356" s="99"/>
    </row>
    <row r="357" spans="1:31" x14ac:dyDescent="0.25">
      <c r="A357" s="99">
        <v>351</v>
      </c>
      <c r="B357" s="125">
        <v>45511</v>
      </c>
      <c r="C357" s="124">
        <v>61670787</v>
      </c>
      <c r="D357" s="99"/>
      <c r="E357" s="99"/>
      <c r="F357" s="99"/>
      <c r="G357" s="99">
        <v>1</v>
      </c>
      <c r="H357" s="99"/>
      <c r="I357" s="99"/>
      <c r="J357" s="99"/>
      <c r="K357" s="99">
        <v>1</v>
      </c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>
        <v>1</v>
      </c>
      <c r="X357" s="99"/>
      <c r="Y357" s="99"/>
      <c r="Z357" s="99"/>
      <c r="AA357" s="99">
        <v>1</v>
      </c>
      <c r="AB357" s="99"/>
      <c r="AC357" s="99"/>
      <c r="AD357" s="99"/>
      <c r="AE357" s="99">
        <v>1</v>
      </c>
    </row>
    <row r="358" spans="1:31" x14ac:dyDescent="0.25">
      <c r="A358" s="99">
        <v>352</v>
      </c>
      <c r="B358" s="125">
        <v>45512</v>
      </c>
      <c r="C358" s="124">
        <v>135</v>
      </c>
      <c r="D358" s="99"/>
      <c r="E358" s="99">
        <v>1</v>
      </c>
      <c r="F358" s="99"/>
      <c r="G358" s="99"/>
      <c r="H358" s="99"/>
      <c r="I358" s="99"/>
      <c r="J358" s="99"/>
      <c r="K358" s="99">
        <v>1</v>
      </c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>
        <v>1</v>
      </c>
      <c r="X358" s="99"/>
      <c r="Y358" s="99"/>
      <c r="Z358" s="99"/>
      <c r="AA358" s="99">
        <v>1</v>
      </c>
      <c r="AB358" s="99"/>
      <c r="AC358" s="99"/>
      <c r="AD358" s="99">
        <v>1</v>
      </c>
      <c r="AE358" s="99"/>
    </row>
    <row r="359" spans="1:31" x14ac:dyDescent="0.25">
      <c r="A359" s="99">
        <v>353</v>
      </c>
      <c r="B359" s="125">
        <v>45513</v>
      </c>
      <c r="C359" s="124">
        <v>31923706</v>
      </c>
      <c r="D359" s="99"/>
      <c r="E359" s="99"/>
      <c r="F359" s="99"/>
      <c r="G359" s="99">
        <v>1</v>
      </c>
      <c r="H359" s="99"/>
      <c r="I359" s="99"/>
      <c r="J359" s="99"/>
      <c r="K359" s="99">
        <v>1</v>
      </c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>
        <v>1</v>
      </c>
      <c r="X359" s="99"/>
      <c r="Y359" s="99"/>
      <c r="Z359" s="99"/>
      <c r="AA359" s="99">
        <v>1</v>
      </c>
      <c r="AB359" s="99"/>
      <c r="AC359" s="99"/>
      <c r="AD359" s="99"/>
      <c r="AE359" s="99">
        <v>1</v>
      </c>
    </row>
    <row r="360" spans="1:31" x14ac:dyDescent="0.25">
      <c r="A360" s="99">
        <v>354</v>
      </c>
      <c r="B360" s="125">
        <v>45513</v>
      </c>
      <c r="C360" s="124">
        <v>136</v>
      </c>
      <c r="D360" s="99"/>
      <c r="E360" s="99">
        <v>1</v>
      </c>
      <c r="F360" s="99"/>
      <c r="G360" s="99"/>
      <c r="H360" s="99"/>
      <c r="I360" s="99"/>
      <c r="J360" s="99"/>
      <c r="K360" s="99">
        <v>1</v>
      </c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>
        <v>1</v>
      </c>
      <c r="X360" s="99"/>
      <c r="Y360" s="99"/>
      <c r="Z360" s="99"/>
      <c r="AA360" s="99">
        <v>1</v>
      </c>
      <c r="AB360" s="99"/>
      <c r="AC360" s="99"/>
      <c r="AD360" s="99">
        <v>1</v>
      </c>
      <c r="AE360" s="99"/>
    </row>
    <row r="361" spans="1:31" x14ac:dyDescent="0.25">
      <c r="A361" s="99">
        <v>355</v>
      </c>
      <c r="B361" s="125">
        <v>45516</v>
      </c>
      <c r="C361" s="124">
        <v>137</v>
      </c>
      <c r="D361" s="99"/>
      <c r="E361" s="99">
        <v>1</v>
      </c>
      <c r="F361" s="99"/>
      <c r="G361" s="99"/>
      <c r="H361" s="99"/>
      <c r="I361" s="99"/>
      <c r="J361" s="99"/>
      <c r="K361" s="99">
        <v>1</v>
      </c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>
        <v>1</v>
      </c>
      <c r="X361" s="99"/>
      <c r="Y361" s="99"/>
      <c r="Z361" s="99"/>
      <c r="AA361" s="99">
        <v>1</v>
      </c>
      <c r="AB361" s="99"/>
      <c r="AC361" s="99"/>
      <c r="AD361" s="99">
        <v>1</v>
      </c>
      <c r="AE361" s="99"/>
    </row>
    <row r="362" spans="1:31" x14ac:dyDescent="0.25">
      <c r="A362" s="99">
        <v>356</v>
      </c>
      <c r="B362" s="128">
        <v>45517</v>
      </c>
      <c r="C362" s="130" t="s">
        <v>690</v>
      </c>
      <c r="D362" s="99"/>
      <c r="E362" s="99">
        <v>1</v>
      </c>
      <c r="F362" s="99"/>
      <c r="G362" s="99"/>
      <c r="H362" s="99"/>
      <c r="I362" s="99"/>
      <c r="J362" s="99"/>
      <c r="K362" s="99"/>
      <c r="L362" s="99"/>
      <c r="M362" s="99"/>
      <c r="N362" s="99"/>
      <c r="O362" s="99">
        <v>1</v>
      </c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>
        <v>1</v>
      </c>
      <c r="AA362" s="99">
        <v>1</v>
      </c>
      <c r="AB362" s="99"/>
      <c r="AC362" s="99"/>
      <c r="AD362" s="99">
        <v>1</v>
      </c>
      <c r="AE362" s="99"/>
    </row>
    <row r="363" spans="1:31" x14ac:dyDescent="0.25">
      <c r="A363" s="99">
        <v>357</v>
      </c>
      <c r="B363" s="128">
        <v>45519</v>
      </c>
      <c r="C363" s="130" t="s">
        <v>691</v>
      </c>
      <c r="D363" s="99"/>
      <c r="E363" s="99">
        <v>1</v>
      </c>
      <c r="F363" s="99"/>
      <c r="G363" s="99"/>
      <c r="H363" s="99"/>
      <c r="I363" s="99"/>
      <c r="J363" s="99"/>
      <c r="K363" s="99"/>
      <c r="L363" s="99"/>
      <c r="M363" s="99"/>
      <c r="N363" s="99"/>
      <c r="O363" s="99">
        <v>1</v>
      </c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>
        <v>1</v>
      </c>
      <c r="AA363" s="99">
        <v>1</v>
      </c>
      <c r="AB363" s="99"/>
      <c r="AC363" s="99"/>
      <c r="AD363" s="99">
        <v>1</v>
      </c>
      <c r="AE363" s="99"/>
    </row>
    <row r="364" spans="1:31" x14ac:dyDescent="0.25">
      <c r="A364" s="99">
        <v>358</v>
      </c>
      <c r="B364" s="125">
        <v>45520</v>
      </c>
      <c r="C364" s="124">
        <v>32723081</v>
      </c>
      <c r="D364" s="99"/>
      <c r="E364" s="99"/>
      <c r="F364" s="99"/>
      <c r="G364" s="99">
        <v>1</v>
      </c>
      <c r="H364" s="99"/>
      <c r="I364" s="99"/>
      <c r="J364" s="99"/>
      <c r="K364" s="99">
        <v>1</v>
      </c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>
        <v>1</v>
      </c>
      <c r="X364" s="99"/>
      <c r="Y364" s="99"/>
      <c r="Z364" s="99"/>
      <c r="AA364" s="99">
        <v>1</v>
      </c>
      <c r="AB364" s="99"/>
      <c r="AC364" s="99"/>
      <c r="AD364" s="99">
        <v>1</v>
      </c>
      <c r="AE364" s="99"/>
    </row>
    <row r="365" spans="1:31" x14ac:dyDescent="0.25">
      <c r="A365" s="99">
        <v>359</v>
      </c>
      <c r="B365" s="125">
        <v>45524</v>
      </c>
      <c r="C365" s="124">
        <v>37620062</v>
      </c>
      <c r="D365" s="99"/>
      <c r="E365" s="99"/>
      <c r="F365" s="99"/>
      <c r="G365" s="99">
        <v>1</v>
      </c>
      <c r="H365" s="99"/>
      <c r="I365" s="99"/>
      <c r="J365" s="99"/>
      <c r="K365" s="99">
        <v>1</v>
      </c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>
        <v>1</v>
      </c>
      <c r="X365" s="99"/>
      <c r="Y365" s="99"/>
      <c r="Z365" s="99"/>
      <c r="AA365" s="99">
        <v>1</v>
      </c>
      <c r="AB365" s="99"/>
      <c r="AC365" s="99"/>
      <c r="AD365" s="99"/>
      <c r="AE365" s="99">
        <v>1</v>
      </c>
    </row>
    <row r="366" spans="1:31" x14ac:dyDescent="0.25">
      <c r="A366" s="99">
        <v>360</v>
      </c>
      <c r="B366" s="125">
        <v>45524</v>
      </c>
      <c r="C366" s="124">
        <v>12432280</v>
      </c>
      <c r="D366" s="99"/>
      <c r="E366" s="99"/>
      <c r="F366" s="99"/>
      <c r="G366" s="99">
        <v>1</v>
      </c>
      <c r="H366" s="99"/>
      <c r="I366" s="99"/>
      <c r="J366" s="99"/>
      <c r="K366" s="99">
        <v>1</v>
      </c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>
        <v>1</v>
      </c>
      <c r="X366" s="99"/>
      <c r="Y366" s="99"/>
      <c r="Z366" s="99"/>
      <c r="AA366" s="99">
        <v>1</v>
      </c>
      <c r="AB366" s="99"/>
      <c r="AC366" s="99"/>
      <c r="AD366" s="99">
        <v>1</v>
      </c>
      <c r="AE366" s="99"/>
    </row>
    <row r="367" spans="1:31" x14ac:dyDescent="0.25">
      <c r="A367" s="99">
        <v>361</v>
      </c>
      <c r="B367" s="125">
        <v>45525</v>
      </c>
      <c r="C367" s="124">
        <v>140</v>
      </c>
      <c r="D367" s="99"/>
      <c r="E367" s="99">
        <v>1</v>
      </c>
      <c r="F367" s="99"/>
      <c r="G367" s="99"/>
      <c r="H367" s="99"/>
      <c r="I367" s="99"/>
      <c r="J367" s="99"/>
      <c r="K367" s="99">
        <v>1</v>
      </c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>
        <v>1</v>
      </c>
      <c r="X367" s="99"/>
      <c r="Y367" s="99"/>
      <c r="Z367" s="99"/>
      <c r="AA367" s="99">
        <v>1</v>
      </c>
      <c r="AB367" s="99"/>
      <c r="AC367" s="99"/>
      <c r="AD367" s="99">
        <v>1</v>
      </c>
      <c r="AE367" s="99"/>
    </row>
    <row r="368" spans="1:31" x14ac:dyDescent="0.25">
      <c r="A368" s="99">
        <v>362</v>
      </c>
      <c r="B368" s="125">
        <v>45525</v>
      </c>
      <c r="C368" s="124">
        <v>34810950</v>
      </c>
      <c r="D368" s="99"/>
      <c r="E368" s="99"/>
      <c r="F368" s="99"/>
      <c r="G368" s="99">
        <v>1</v>
      </c>
      <c r="H368" s="99"/>
      <c r="I368" s="99"/>
      <c r="J368" s="99"/>
      <c r="K368" s="99">
        <v>1</v>
      </c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>
        <v>1</v>
      </c>
      <c r="X368" s="99"/>
      <c r="Y368" s="99"/>
      <c r="Z368" s="99"/>
      <c r="AA368" s="99">
        <v>1</v>
      </c>
      <c r="AB368" s="99"/>
      <c r="AC368" s="99"/>
      <c r="AD368" s="99">
        <v>1</v>
      </c>
      <c r="AE368" s="99"/>
    </row>
    <row r="369" spans="1:31" x14ac:dyDescent="0.25">
      <c r="A369" s="99">
        <v>363</v>
      </c>
      <c r="B369" s="125">
        <v>45525</v>
      </c>
      <c r="C369" s="124">
        <v>70716612</v>
      </c>
      <c r="D369" s="99"/>
      <c r="E369" s="99"/>
      <c r="F369" s="99"/>
      <c r="G369" s="99">
        <v>1</v>
      </c>
      <c r="H369" s="99"/>
      <c r="I369" s="99"/>
      <c r="J369" s="99"/>
      <c r="K369" s="99">
        <v>1</v>
      </c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>
        <v>1</v>
      </c>
      <c r="X369" s="99"/>
      <c r="Y369" s="99"/>
      <c r="Z369" s="99"/>
      <c r="AA369" s="99">
        <v>1</v>
      </c>
      <c r="AB369" s="99"/>
      <c r="AC369" s="99"/>
      <c r="AD369" s="99">
        <v>1</v>
      </c>
      <c r="AE369" s="99"/>
    </row>
    <row r="370" spans="1:31" x14ac:dyDescent="0.25">
      <c r="A370" s="99">
        <v>364</v>
      </c>
      <c r="B370" s="125">
        <v>45525</v>
      </c>
      <c r="C370" s="124">
        <v>92684551</v>
      </c>
      <c r="D370" s="99"/>
      <c r="E370" s="99"/>
      <c r="F370" s="99"/>
      <c r="G370" s="99">
        <v>1</v>
      </c>
      <c r="H370" s="99"/>
      <c r="I370" s="99"/>
      <c r="J370" s="99"/>
      <c r="K370" s="99">
        <v>1</v>
      </c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>
        <v>1</v>
      </c>
      <c r="X370" s="99"/>
      <c r="Y370" s="99"/>
      <c r="Z370" s="99"/>
      <c r="AA370" s="99">
        <v>1</v>
      </c>
      <c r="AB370" s="99"/>
      <c r="AC370" s="99"/>
      <c r="AD370" s="99">
        <v>1</v>
      </c>
      <c r="AE370" s="99"/>
    </row>
    <row r="371" spans="1:31" x14ac:dyDescent="0.25">
      <c r="A371" s="99">
        <v>365</v>
      </c>
      <c r="B371" s="128">
        <v>45525</v>
      </c>
      <c r="C371" s="130" t="s">
        <v>692</v>
      </c>
      <c r="D371" s="99"/>
      <c r="E371" s="99">
        <v>1</v>
      </c>
      <c r="F371" s="99"/>
      <c r="G371" s="99"/>
      <c r="H371" s="99"/>
      <c r="I371" s="99"/>
      <c r="J371" s="99"/>
      <c r="K371" s="99"/>
      <c r="L371" s="99"/>
      <c r="M371" s="99"/>
      <c r="N371" s="99"/>
      <c r="O371" s="99">
        <v>1</v>
      </c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>
        <v>1</v>
      </c>
      <c r="AA371" s="99">
        <v>1</v>
      </c>
      <c r="AB371" s="99"/>
      <c r="AC371" s="99"/>
      <c r="AD371" s="99">
        <v>1</v>
      </c>
      <c r="AE371" s="99"/>
    </row>
    <row r="372" spans="1:31" x14ac:dyDescent="0.25">
      <c r="A372" s="99">
        <v>366</v>
      </c>
      <c r="B372" s="125">
        <v>45526</v>
      </c>
      <c r="C372" s="124">
        <v>142</v>
      </c>
      <c r="D372" s="99"/>
      <c r="E372" s="99">
        <v>1</v>
      </c>
      <c r="F372" s="99"/>
      <c r="G372" s="99"/>
      <c r="H372" s="99"/>
      <c r="I372" s="99"/>
      <c r="J372" s="99"/>
      <c r="K372" s="99">
        <v>1</v>
      </c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>
        <v>1</v>
      </c>
      <c r="X372" s="99"/>
      <c r="Y372" s="99"/>
      <c r="Z372" s="99"/>
      <c r="AA372" s="99">
        <v>1</v>
      </c>
      <c r="AB372" s="99"/>
      <c r="AC372" s="99"/>
      <c r="AD372" s="99">
        <v>1</v>
      </c>
      <c r="AE372" s="99"/>
    </row>
    <row r="373" spans="1:31" x14ac:dyDescent="0.25">
      <c r="A373" s="99">
        <v>367</v>
      </c>
      <c r="B373" s="125">
        <v>45526</v>
      </c>
      <c r="C373" s="124">
        <v>143</v>
      </c>
      <c r="D373" s="99"/>
      <c r="E373" s="99">
        <v>1</v>
      </c>
      <c r="F373" s="99"/>
      <c r="G373" s="99"/>
      <c r="H373" s="99"/>
      <c r="I373" s="99"/>
      <c r="J373" s="99"/>
      <c r="K373" s="99">
        <v>1</v>
      </c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>
        <v>1</v>
      </c>
      <c r="X373" s="99"/>
      <c r="Y373" s="99"/>
      <c r="Z373" s="99"/>
      <c r="AA373" s="99">
        <v>1</v>
      </c>
      <c r="AB373" s="99"/>
      <c r="AC373" s="99"/>
      <c r="AD373" s="99">
        <v>1</v>
      </c>
      <c r="AE373" s="99"/>
    </row>
    <row r="374" spans="1:31" x14ac:dyDescent="0.25">
      <c r="A374" s="99">
        <v>368</v>
      </c>
      <c r="B374" s="128">
        <v>45526</v>
      </c>
      <c r="C374" s="130" t="s">
        <v>693</v>
      </c>
      <c r="D374" s="99"/>
      <c r="E374" s="99">
        <v>1</v>
      </c>
      <c r="F374" s="99"/>
      <c r="G374" s="99"/>
      <c r="H374" s="99"/>
      <c r="I374" s="99"/>
      <c r="J374" s="99"/>
      <c r="K374" s="99"/>
      <c r="L374" s="99"/>
      <c r="M374" s="99"/>
      <c r="N374" s="99"/>
      <c r="O374" s="99">
        <v>1</v>
      </c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>
        <v>1</v>
      </c>
      <c r="AA374" s="99">
        <v>1</v>
      </c>
      <c r="AB374" s="99"/>
      <c r="AC374" s="99"/>
      <c r="AD374" s="99"/>
      <c r="AE374" s="99">
        <v>1</v>
      </c>
    </row>
    <row r="375" spans="1:31" x14ac:dyDescent="0.25">
      <c r="A375" s="99">
        <v>369</v>
      </c>
      <c r="B375" s="125">
        <v>45526</v>
      </c>
      <c r="C375" s="124">
        <v>87159457</v>
      </c>
      <c r="D375" s="99"/>
      <c r="E375" s="99"/>
      <c r="F375" s="99"/>
      <c r="G375" s="99">
        <v>1</v>
      </c>
      <c r="H375" s="99"/>
      <c r="I375" s="99"/>
      <c r="J375" s="99"/>
      <c r="K375" s="99">
        <v>1</v>
      </c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>
        <v>1</v>
      </c>
      <c r="X375" s="99"/>
      <c r="Y375" s="99"/>
      <c r="Z375" s="99"/>
      <c r="AA375" s="99">
        <v>1</v>
      </c>
      <c r="AB375" s="99"/>
      <c r="AC375" s="99"/>
      <c r="AD375" s="99">
        <v>1</v>
      </c>
      <c r="AE375" s="99"/>
    </row>
    <row r="376" spans="1:31" x14ac:dyDescent="0.25">
      <c r="A376" s="99">
        <v>370</v>
      </c>
      <c r="B376" s="125">
        <v>45526</v>
      </c>
      <c r="C376" s="124">
        <v>36868193</v>
      </c>
      <c r="D376" s="99"/>
      <c r="E376" s="99"/>
      <c r="F376" s="99"/>
      <c r="G376" s="99">
        <v>1</v>
      </c>
      <c r="H376" s="99"/>
      <c r="I376" s="99"/>
      <c r="J376" s="99"/>
      <c r="K376" s="99">
        <v>1</v>
      </c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>
        <v>1</v>
      </c>
      <c r="X376" s="99"/>
      <c r="Y376" s="99"/>
      <c r="Z376" s="99"/>
      <c r="AA376" s="99">
        <v>1</v>
      </c>
      <c r="AB376" s="99"/>
      <c r="AC376" s="99"/>
      <c r="AD376" s="99">
        <v>1</v>
      </c>
      <c r="AE376" s="99"/>
    </row>
    <row r="377" spans="1:31" x14ac:dyDescent="0.25">
      <c r="A377" s="99">
        <v>371</v>
      </c>
      <c r="B377" s="125">
        <v>45527</v>
      </c>
      <c r="C377" s="124">
        <v>49407104</v>
      </c>
      <c r="D377" s="99"/>
      <c r="E377" s="99"/>
      <c r="F377" s="99"/>
      <c r="G377" s="99">
        <v>1</v>
      </c>
      <c r="H377" s="99"/>
      <c r="I377" s="99"/>
      <c r="J377" s="99"/>
      <c r="K377" s="99">
        <v>1</v>
      </c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>
        <v>1</v>
      </c>
      <c r="X377" s="99"/>
      <c r="Y377" s="99"/>
      <c r="Z377" s="99"/>
      <c r="AA377" s="99">
        <v>1</v>
      </c>
      <c r="AB377" s="99"/>
      <c r="AC377" s="99"/>
      <c r="AD377" s="99">
        <v>1</v>
      </c>
      <c r="AE377" s="99"/>
    </row>
    <row r="378" spans="1:31" x14ac:dyDescent="0.25">
      <c r="A378" s="99">
        <v>372</v>
      </c>
      <c r="B378" s="125">
        <v>45530</v>
      </c>
      <c r="C378" s="124">
        <v>64818747</v>
      </c>
      <c r="D378" s="99"/>
      <c r="E378" s="99"/>
      <c r="F378" s="99"/>
      <c r="G378" s="99">
        <v>1</v>
      </c>
      <c r="H378" s="99"/>
      <c r="I378" s="99"/>
      <c r="J378" s="99"/>
      <c r="K378" s="99">
        <v>1</v>
      </c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>
        <v>1</v>
      </c>
      <c r="X378" s="99"/>
      <c r="Y378" s="99"/>
      <c r="Z378" s="99"/>
      <c r="AA378" s="99">
        <v>1</v>
      </c>
      <c r="AB378" s="99"/>
      <c r="AC378" s="99"/>
      <c r="AD378" s="99"/>
      <c r="AE378" s="99">
        <v>1</v>
      </c>
    </row>
    <row r="379" spans="1:31" x14ac:dyDescent="0.25">
      <c r="A379" s="99">
        <v>373</v>
      </c>
      <c r="B379" s="125">
        <v>45531</v>
      </c>
      <c r="C379" s="124">
        <v>145</v>
      </c>
      <c r="D379" s="99"/>
      <c r="E379" s="99">
        <v>1</v>
      </c>
      <c r="F379" s="99"/>
      <c r="G379" s="99"/>
      <c r="H379" s="99"/>
      <c r="I379" s="99"/>
      <c r="J379" s="99"/>
      <c r="K379" s="99">
        <v>1</v>
      </c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>
        <v>1</v>
      </c>
      <c r="X379" s="99"/>
      <c r="Y379" s="99"/>
      <c r="Z379" s="99"/>
      <c r="AA379" s="99">
        <v>1</v>
      </c>
      <c r="AB379" s="99"/>
      <c r="AC379" s="99"/>
      <c r="AD379" s="99">
        <v>1</v>
      </c>
      <c r="AE379" s="99"/>
    </row>
    <row r="380" spans="1:31" x14ac:dyDescent="0.25">
      <c r="A380" s="99">
        <v>374</v>
      </c>
      <c r="B380" s="125">
        <v>45531</v>
      </c>
      <c r="C380" s="124">
        <v>31387677</v>
      </c>
      <c r="D380" s="99"/>
      <c r="E380" s="99"/>
      <c r="F380" s="99"/>
      <c r="G380" s="99">
        <v>1</v>
      </c>
      <c r="H380" s="99"/>
      <c r="I380" s="99"/>
      <c r="J380" s="99"/>
      <c r="K380" s="99">
        <v>1</v>
      </c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>
        <v>1</v>
      </c>
      <c r="X380" s="99"/>
      <c r="Y380" s="99"/>
      <c r="Z380" s="99"/>
      <c r="AA380" s="99">
        <v>1</v>
      </c>
      <c r="AB380" s="99"/>
      <c r="AC380" s="99"/>
      <c r="AD380" s="99"/>
      <c r="AE380" s="99">
        <v>1</v>
      </c>
    </row>
    <row r="381" spans="1:31" x14ac:dyDescent="0.25">
      <c r="A381" s="99">
        <v>375</v>
      </c>
      <c r="B381" s="125">
        <v>45531</v>
      </c>
      <c r="C381" s="124">
        <v>29426553</v>
      </c>
      <c r="D381" s="99"/>
      <c r="E381" s="99"/>
      <c r="F381" s="99"/>
      <c r="G381" s="99">
        <v>1</v>
      </c>
      <c r="H381" s="99"/>
      <c r="I381" s="99"/>
      <c r="J381" s="99"/>
      <c r="K381" s="99">
        <v>1</v>
      </c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>
        <v>1</v>
      </c>
      <c r="X381" s="99"/>
      <c r="Y381" s="99"/>
      <c r="Z381" s="99"/>
      <c r="AA381" s="99">
        <v>1</v>
      </c>
      <c r="AB381" s="99"/>
      <c r="AC381" s="99"/>
      <c r="AD381" s="99"/>
      <c r="AE381" s="99">
        <v>1</v>
      </c>
    </row>
    <row r="382" spans="1:31" x14ac:dyDescent="0.25">
      <c r="A382" s="99">
        <v>376</v>
      </c>
      <c r="B382" s="125">
        <v>45531</v>
      </c>
      <c r="C382" s="124">
        <v>80010983</v>
      </c>
      <c r="D382" s="99"/>
      <c r="E382" s="99"/>
      <c r="F382" s="99"/>
      <c r="G382" s="99">
        <v>1</v>
      </c>
      <c r="H382" s="99"/>
      <c r="I382" s="99"/>
      <c r="J382" s="99"/>
      <c r="K382" s="99">
        <v>1</v>
      </c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>
        <v>1</v>
      </c>
      <c r="X382" s="99"/>
      <c r="Y382" s="99"/>
      <c r="Z382" s="99"/>
      <c r="AA382" s="99">
        <v>1</v>
      </c>
      <c r="AB382" s="99"/>
      <c r="AC382" s="99"/>
      <c r="AD382" s="99"/>
      <c r="AE382" s="99">
        <v>1</v>
      </c>
    </row>
    <row r="383" spans="1:31" x14ac:dyDescent="0.25">
      <c r="A383" s="99">
        <v>377</v>
      </c>
      <c r="B383" s="125">
        <v>45531</v>
      </c>
      <c r="C383" s="122" t="s">
        <v>627</v>
      </c>
      <c r="D383" s="99"/>
      <c r="E383" s="99"/>
      <c r="F383" s="99"/>
      <c r="G383" s="99">
        <v>1</v>
      </c>
      <c r="H383" s="99"/>
      <c r="I383" s="99"/>
      <c r="J383" s="99"/>
      <c r="K383" s="99">
        <v>1</v>
      </c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>
        <v>1</v>
      </c>
      <c r="X383" s="99"/>
      <c r="Y383" s="99"/>
      <c r="Z383" s="99"/>
      <c r="AA383" s="99">
        <v>1</v>
      </c>
      <c r="AB383" s="99"/>
      <c r="AC383" s="99"/>
      <c r="AD383" s="99"/>
      <c r="AE383" s="99">
        <v>1</v>
      </c>
    </row>
    <row r="384" spans="1:31" x14ac:dyDescent="0.25">
      <c r="A384" s="99">
        <v>378</v>
      </c>
      <c r="B384" s="125">
        <v>45531</v>
      </c>
      <c r="C384" s="124">
        <v>85389580</v>
      </c>
      <c r="D384" s="99"/>
      <c r="E384" s="99"/>
      <c r="F384" s="99"/>
      <c r="G384" s="99">
        <v>1</v>
      </c>
      <c r="H384" s="99"/>
      <c r="I384" s="99"/>
      <c r="J384" s="99"/>
      <c r="K384" s="99">
        <v>1</v>
      </c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>
        <v>1</v>
      </c>
      <c r="X384" s="99"/>
      <c r="Y384" s="99"/>
      <c r="Z384" s="99"/>
      <c r="AA384" s="99">
        <v>1</v>
      </c>
      <c r="AB384" s="99"/>
      <c r="AC384" s="99"/>
      <c r="AD384" s="99">
        <v>1</v>
      </c>
      <c r="AE384" s="99"/>
    </row>
    <row r="385" spans="1:31" x14ac:dyDescent="0.25">
      <c r="A385" s="99">
        <v>379</v>
      </c>
      <c r="B385" s="125">
        <v>45532</v>
      </c>
      <c r="C385" s="124">
        <v>16031848</v>
      </c>
      <c r="D385" s="99"/>
      <c r="E385" s="99"/>
      <c r="F385" s="99"/>
      <c r="G385" s="99">
        <v>1</v>
      </c>
      <c r="H385" s="99"/>
      <c r="I385" s="99"/>
      <c r="J385" s="99"/>
      <c r="K385" s="99">
        <v>1</v>
      </c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>
        <v>1</v>
      </c>
      <c r="X385" s="99"/>
      <c r="Y385" s="99"/>
      <c r="Z385" s="99"/>
      <c r="AA385" s="99">
        <v>1</v>
      </c>
      <c r="AB385" s="99"/>
      <c r="AC385" s="99"/>
      <c r="AD385" s="99"/>
      <c r="AE385" s="99">
        <v>1</v>
      </c>
    </row>
    <row r="386" spans="1:31" x14ac:dyDescent="0.25">
      <c r="A386" s="99">
        <v>380</v>
      </c>
      <c r="B386" s="125">
        <v>45532</v>
      </c>
      <c r="C386" s="124">
        <v>11625220</v>
      </c>
      <c r="D386" s="99"/>
      <c r="E386" s="99"/>
      <c r="F386" s="99"/>
      <c r="G386" s="99">
        <v>1</v>
      </c>
      <c r="H386" s="99"/>
      <c r="I386" s="99"/>
      <c r="J386" s="99"/>
      <c r="K386" s="99">
        <v>1</v>
      </c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>
        <v>1</v>
      </c>
      <c r="X386" s="99"/>
      <c r="Y386" s="99"/>
      <c r="Z386" s="99"/>
      <c r="AA386" s="99">
        <v>1</v>
      </c>
      <c r="AB386" s="99"/>
      <c r="AC386" s="99"/>
      <c r="AD386" s="99"/>
      <c r="AE386" s="99">
        <v>1</v>
      </c>
    </row>
    <row r="387" spans="1:31" x14ac:dyDescent="0.25">
      <c r="A387" s="99">
        <v>381</v>
      </c>
      <c r="B387" s="125">
        <v>45533</v>
      </c>
      <c r="C387" s="124">
        <v>29612343</v>
      </c>
      <c r="D387" s="99"/>
      <c r="E387" s="99"/>
      <c r="F387" s="99"/>
      <c r="G387" s="99">
        <v>1</v>
      </c>
      <c r="H387" s="99"/>
      <c r="I387" s="99"/>
      <c r="J387" s="99"/>
      <c r="K387" s="99">
        <v>1</v>
      </c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>
        <v>1</v>
      </c>
      <c r="X387" s="99"/>
      <c r="Y387" s="99"/>
      <c r="Z387" s="99"/>
      <c r="AA387" s="99">
        <v>1</v>
      </c>
      <c r="AB387" s="99"/>
      <c r="AC387" s="99"/>
      <c r="AD387" s="99">
        <v>1</v>
      </c>
      <c r="AE387" s="99"/>
    </row>
    <row r="388" spans="1:31" x14ac:dyDescent="0.25">
      <c r="A388" s="99">
        <v>382</v>
      </c>
      <c r="B388" s="125">
        <v>45533</v>
      </c>
      <c r="C388" s="124">
        <v>14376947</v>
      </c>
      <c r="D388" s="99"/>
      <c r="E388" s="99"/>
      <c r="F388" s="99"/>
      <c r="G388" s="99">
        <v>1</v>
      </c>
      <c r="H388" s="99"/>
      <c r="I388" s="99"/>
      <c r="J388" s="99"/>
      <c r="K388" s="99">
        <v>1</v>
      </c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>
        <v>1</v>
      </c>
      <c r="X388" s="99"/>
      <c r="Y388" s="99"/>
      <c r="Z388" s="99"/>
      <c r="AA388" s="99">
        <v>1</v>
      </c>
      <c r="AB388" s="99"/>
      <c r="AC388" s="99"/>
      <c r="AD388" s="99">
        <v>1</v>
      </c>
      <c r="AE388" s="99"/>
    </row>
    <row r="389" spans="1:31" x14ac:dyDescent="0.25">
      <c r="A389" s="99">
        <v>383</v>
      </c>
      <c r="B389" s="125">
        <v>45534</v>
      </c>
      <c r="C389" s="122" t="s">
        <v>628</v>
      </c>
      <c r="D389" s="99"/>
      <c r="E389" s="99"/>
      <c r="F389" s="99"/>
      <c r="G389" s="99">
        <v>1</v>
      </c>
      <c r="H389" s="99"/>
      <c r="I389" s="99"/>
      <c r="J389" s="99"/>
      <c r="K389" s="99">
        <v>1</v>
      </c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>
        <v>1</v>
      </c>
      <c r="X389" s="99"/>
      <c r="Y389" s="99"/>
      <c r="Z389" s="99"/>
      <c r="AA389" s="99">
        <v>1</v>
      </c>
      <c r="AB389" s="99"/>
      <c r="AC389" s="99"/>
      <c r="AD389" s="99"/>
      <c r="AE389" s="99">
        <v>1</v>
      </c>
    </row>
    <row r="390" spans="1:31" x14ac:dyDescent="0.25">
      <c r="A390" s="99">
        <v>384</v>
      </c>
      <c r="B390" s="125">
        <v>45538</v>
      </c>
      <c r="C390" s="124">
        <v>70618489</v>
      </c>
      <c r="D390" s="99"/>
      <c r="E390" s="99"/>
      <c r="F390" s="99"/>
      <c r="G390" s="99">
        <v>1</v>
      </c>
      <c r="H390" s="99"/>
      <c r="I390" s="99"/>
      <c r="J390" s="99"/>
      <c r="K390" s="99">
        <v>1</v>
      </c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>
        <v>1</v>
      </c>
      <c r="X390" s="99"/>
      <c r="Y390" s="99"/>
      <c r="Z390" s="99"/>
      <c r="AA390" s="99">
        <v>1</v>
      </c>
      <c r="AB390" s="99"/>
      <c r="AC390" s="99"/>
      <c r="AD390" s="99">
        <v>1</v>
      </c>
      <c r="AE390" s="99"/>
    </row>
    <row r="391" spans="1:31" x14ac:dyDescent="0.25">
      <c r="A391" s="99">
        <v>385</v>
      </c>
      <c r="B391" s="125">
        <v>45539</v>
      </c>
      <c r="C391" s="124">
        <v>81395107</v>
      </c>
      <c r="D391" s="99"/>
      <c r="E391" s="99"/>
      <c r="F391" s="99"/>
      <c r="G391" s="99">
        <v>1</v>
      </c>
      <c r="H391" s="99"/>
      <c r="I391" s="99"/>
      <c r="J391" s="99"/>
      <c r="K391" s="99">
        <v>1</v>
      </c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>
        <v>1</v>
      </c>
      <c r="X391" s="99"/>
      <c r="Y391" s="99"/>
      <c r="Z391" s="99"/>
      <c r="AA391" s="99">
        <v>1</v>
      </c>
      <c r="AB391" s="99"/>
      <c r="AC391" s="99"/>
      <c r="AD391" s="99"/>
      <c r="AE391" s="99">
        <v>1</v>
      </c>
    </row>
    <row r="392" spans="1:31" x14ac:dyDescent="0.25">
      <c r="A392" s="99">
        <v>386</v>
      </c>
      <c r="B392" s="125">
        <v>45540</v>
      </c>
      <c r="C392" s="124">
        <v>75343398</v>
      </c>
      <c r="D392" s="99"/>
      <c r="E392" s="99"/>
      <c r="F392" s="99"/>
      <c r="G392" s="99">
        <v>1</v>
      </c>
      <c r="H392" s="99"/>
      <c r="I392" s="99"/>
      <c r="J392" s="99"/>
      <c r="K392" s="99">
        <v>1</v>
      </c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>
        <v>1</v>
      </c>
      <c r="X392" s="99"/>
      <c r="Y392" s="99"/>
      <c r="Z392" s="99"/>
      <c r="AA392" s="99">
        <v>1</v>
      </c>
      <c r="AB392" s="99"/>
      <c r="AC392" s="99"/>
      <c r="AD392" s="99"/>
      <c r="AE392" s="99">
        <v>1</v>
      </c>
    </row>
    <row r="393" spans="1:31" x14ac:dyDescent="0.25">
      <c r="A393" s="99">
        <v>387</v>
      </c>
      <c r="B393" s="125">
        <v>45541</v>
      </c>
      <c r="C393" s="124">
        <v>79440205</v>
      </c>
      <c r="D393" s="99"/>
      <c r="E393" s="99"/>
      <c r="F393" s="99"/>
      <c r="G393" s="99">
        <v>1</v>
      </c>
      <c r="H393" s="99"/>
      <c r="I393" s="99"/>
      <c r="J393" s="99"/>
      <c r="K393" s="99">
        <v>1</v>
      </c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>
        <v>1</v>
      </c>
      <c r="X393" s="99"/>
      <c r="Y393" s="99"/>
      <c r="Z393" s="99"/>
      <c r="AA393" s="99">
        <v>1</v>
      </c>
      <c r="AB393" s="99"/>
      <c r="AC393" s="99"/>
      <c r="AD393" s="99">
        <v>1</v>
      </c>
      <c r="AE393" s="99"/>
    </row>
    <row r="394" spans="1:31" x14ac:dyDescent="0.25">
      <c r="A394" s="99">
        <v>388</v>
      </c>
      <c r="B394" s="125">
        <v>45542</v>
      </c>
      <c r="C394" s="124">
        <v>24394582</v>
      </c>
      <c r="D394" s="99"/>
      <c r="E394" s="99"/>
      <c r="F394" s="99"/>
      <c r="G394" s="99">
        <v>1</v>
      </c>
      <c r="H394" s="99"/>
      <c r="I394" s="99"/>
      <c r="J394" s="99"/>
      <c r="K394" s="99">
        <v>1</v>
      </c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>
        <v>1</v>
      </c>
      <c r="X394" s="99"/>
      <c r="Y394" s="99"/>
      <c r="Z394" s="99"/>
      <c r="AA394" s="99">
        <v>1</v>
      </c>
      <c r="AB394" s="99"/>
      <c r="AC394" s="99"/>
      <c r="AD394" s="99">
        <v>1</v>
      </c>
      <c r="AE394" s="99"/>
    </row>
    <row r="395" spans="1:31" x14ac:dyDescent="0.25">
      <c r="A395" s="99">
        <v>389</v>
      </c>
      <c r="B395" s="125">
        <v>45544</v>
      </c>
      <c r="C395" s="124">
        <v>59181556</v>
      </c>
      <c r="D395" s="99"/>
      <c r="E395" s="99"/>
      <c r="F395" s="99"/>
      <c r="G395" s="99">
        <v>1</v>
      </c>
      <c r="H395" s="99"/>
      <c r="I395" s="99"/>
      <c r="J395" s="99"/>
      <c r="K395" s="99">
        <v>1</v>
      </c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>
        <v>1</v>
      </c>
      <c r="X395" s="99"/>
      <c r="Y395" s="99"/>
      <c r="Z395" s="99"/>
      <c r="AA395" s="99">
        <v>1</v>
      </c>
      <c r="AB395" s="99"/>
      <c r="AC395" s="99"/>
      <c r="AD395" s="99"/>
      <c r="AE395" s="99">
        <v>1</v>
      </c>
    </row>
    <row r="396" spans="1:31" x14ac:dyDescent="0.25">
      <c r="A396" s="99">
        <v>390</v>
      </c>
      <c r="B396" s="125">
        <v>45544</v>
      </c>
      <c r="C396" s="124">
        <v>43673710</v>
      </c>
      <c r="D396" s="99"/>
      <c r="E396" s="99"/>
      <c r="F396" s="99"/>
      <c r="G396" s="99">
        <v>1</v>
      </c>
      <c r="H396" s="99"/>
      <c r="I396" s="99"/>
      <c r="J396" s="99"/>
      <c r="K396" s="99">
        <v>1</v>
      </c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>
        <v>1</v>
      </c>
      <c r="X396" s="99"/>
      <c r="Y396" s="99"/>
      <c r="Z396" s="99"/>
      <c r="AA396" s="99">
        <v>1</v>
      </c>
      <c r="AB396" s="99"/>
      <c r="AC396" s="99"/>
      <c r="AD396" s="99">
        <v>1</v>
      </c>
      <c r="AE396" s="99"/>
    </row>
    <row r="397" spans="1:31" x14ac:dyDescent="0.25">
      <c r="A397" s="99">
        <v>391</v>
      </c>
      <c r="B397" s="128">
        <v>45544</v>
      </c>
      <c r="C397" s="130" t="s">
        <v>694</v>
      </c>
      <c r="D397" s="99"/>
      <c r="E397" s="99">
        <v>1</v>
      </c>
      <c r="F397" s="99"/>
      <c r="G397" s="99"/>
      <c r="H397" s="99"/>
      <c r="I397" s="99"/>
      <c r="J397" s="99"/>
      <c r="K397" s="99"/>
      <c r="L397" s="99"/>
      <c r="M397" s="99"/>
      <c r="N397" s="99"/>
      <c r="O397" s="99">
        <v>1</v>
      </c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>
        <v>1</v>
      </c>
      <c r="AA397" s="99">
        <v>1</v>
      </c>
      <c r="AB397" s="99"/>
      <c r="AC397" s="99"/>
      <c r="AD397" s="99">
        <v>1</v>
      </c>
      <c r="AE397" s="99"/>
    </row>
    <row r="398" spans="1:31" x14ac:dyDescent="0.25">
      <c r="A398" s="99">
        <v>392</v>
      </c>
      <c r="B398" s="128">
        <v>45544</v>
      </c>
      <c r="C398" s="130" t="s">
        <v>695</v>
      </c>
      <c r="D398" s="99"/>
      <c r="E398" s="99">
        <v>1</v>
      </c>
      <c r="F398" s="99"/>
      <c r="G398" s="99"/>
      <c r="H398" s="99"/>
      <c r="I398" s="99"/>
      <c r="J398" s="99"/>
      <c r="K398" s="99"/>
      <c r="L398" s="99"/>
      <c r="M398" s="99"/>
      <c r="N398" s="99"/>
      <c r="O398" s="99">
        <v>1</v>
      </c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>
        <v>1</v>
      </c>
      <c r="AA398" s="99">
        <v>1</v>
      </c>
      <c r="AB398" s="99"/>
      <c r="AC398" s="99"/>
      <c r="AD398" s="99">
        <v>1</v>
      </c>
      <c r="AE398" s="99"/>
    </row>
    <row r="399" spans="1:31" x14ac:dyDescent="0.25">
      <c r="A399" s="99">
        <v>393</v>
      </c>
      <c r="B399" s="128">
        <v>45545</v>
      </c>
      <c r="C399" s="130" t="s">
        <v>696</v>
      </c>
      <c r="D399" s="99"/>
      <c r="E399" s="99">
        <v>1</v>
      </c>
      <c r="F399" s="99"/>
      <c r="G399" s="99"/>
      <c r="H399" s="99"/>
      <c r="I399" s="99"/>
      <c r="J399" s="99"/>
      <c r="K399" s="99"/>
      <c r="L399" s="99"/>
      <c r="M399" s="99"/>
      <c r="N399" s="99"/>
      <c r="O399" s="99">
        <v>1</v>
      </c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>
        <v>1</v>
      </c>
      <c r="AA399" s="99">
        <v>1</v>
      </c>
      <c r="AB399" s="99"/>
      <c r="AC399" s="99"/>
      <c r="AD399" s="99">
        <v>1</v>
      </c>
      <c r="AE399" s="99"/>
    </row>
    <row r="400" spans="1:31" x14ac:dyDescent="0.25">
      <c r="A400" s="99">
        <v>394</v>
      </c>
      <c r="B400" s="128">
        <v>45545</v>
      </c>
      <c r="C400" s="130" t="s">
        <v>697</v>
      </c>
      <c r="D400" s="99"/>
      <c r="E400" s="99">
        <v>1</v>
      </c>
      <c r="F400" s="99"/>
      <c r="G400" s="99"/>
      <c r="H400" s="99"/>
      <c r="I400" s="99"/>
      <c r="J400" s="99"/>
      <c r="K400" s="99"/>
      <c r="L400" s="99"/>
      <c r="M400" s="99"/>
      <c r="N400" s="99"/>
      <c r="O400" s="99">
        <v>1</v>
      </c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>
        <v>1</v>
      </c>
      <c r="AA400" s="99">
        <v>1</v>
      </c>
      <c r="AB400" s="99"/>
      <c r="AC400" s="99"/>
      <c r="AD400" s="99">
        <v>1</v>
      </c>
      <c r="AE400" s="99"/>
    </row>
    <row r="401" spans="1:31" x14ac:dyDescent="0.25">
      <c r="A401" s="99">
        <v>395</v>
      </c>
      <c r="B401" s="128">
        <v>45545</v>
      </c>
      <c r="C401" s="130" t="s">
        <v>698</v>
      </c>
      <c r="D401" s="99"/>
      <c r="E401" s="99">
        <v>1</v>
      </c>
      <c r="F401" s="99"/>
      <c r="G401" s="99"/>
      <c r="H401" s="99"/>
      <c r="I401" s="99"/>
      <c r="J401" s="99"/>
      <c r="K401" s="99"/>
      <c r="L401" s="99"/>
      <c r="M401" s="99"/>
      <c r="N401" s="99"/>
      <c r="O401" s="99">
        <v>1</v>
      </c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>
        <v>1</v>
      </c>
      <c r="AA401" s="99">
        <v>1</v>
      </c>
      <c r="AB401" s="99"/>
      <c r="AC401" s="99"/>
      <c r="AD401" s="99">
        <v>1</v>
      </c>
      <c r="AE401" s="99"/>
    </row>
    <row r="402" spans="1:31" x14ac:dyDescent="0.25">
      <c r="A402" s="99">
        <v>396</v>
      </c>
      <c r="B402" s="128">
        <v>45545</v>
      </c>
      <c r="C402" s="130" t="s">
        <v>699</v>
      </c>
      <c r="D402" s="99"/>
      <c r="E402" s="99">
        <v>1</v>
      </c>
      <c r="F402" s="99"/>
      <c r="G402" s="99"/>
      <c r="H402" s="99"/>
      <c r="I402" s="99"/>
      <c r="J402" s="99"/>
      <c r="K402" s="99"/>
      <c r="L402" s="99"/>
      <c r="M402" s="99"/>
      <c r="N402" s="99"/>
      <c r="O402" s="99">
        <v>1</v>
      </c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>
        <v>1</v>
      </c>
      <c r="AA402" s="99">
        <v>1</v>
      </c>
      <c r="AB402" s="99"/>
      <c r="AC402" s="99"/>
      <c r="AD402" s="99">
        <v>1</v>
      </c>
      <c r="AE402" s="99"/>
    </row>
    <row r="403" spans="1:31" x14ac:dyDescent="0.25">
      <c r="A403" s="99">
        <v>397</v>
      </c>
      <c r="B403" s="125">
        <v>45545</v>
      </c>
      <c r="C403" s="124">
        <v>153</v>
      </c>
      <c r="D403" s="99"/>
      <c r="E403" s="99">
        <v>1</v>
      </c>
      <c r="F403" s="99"/>
      <c r="G403" s="99"/>
      <c r="H403" s="99"/>
      <c r="I403" s="99"/>
      <c r="J403" s="99"/>
      <c r="K403" s="99">
        <v>1</v>
      </c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>
        <v>1</v>
      </c>
      <c r="X403" s="99"/>
      <c r="Y403" s="99"/>
      <c r="Z403" s="99"/>
      <c r="AA403" s="99">
        <v>1</v>
      </c>
      <c r="AB403" s="99"/>
      <c r="AC403" s="99"/>
      <c r="AD403" s="99"/>
      <c r="AE403" s="99">
        <v>1</v>
      </c>
    </row>
    <row r="404" spans="1:31" x14ac:dyDescent="0.25">
      <c r="A404" s="99">
        <v>398</v>
      </c>
      <c r="B404" s="125">
        <v>45546</v>
      </c>
      <c r="C404" s="124">
        <v>154</v>
      </c>
      <c r="D404" s="99"/>
      <c r="E404" s="99">
        <v>1</v>
      </c>
      <c r="F404" s="99"/>
      <c r="G404" s="99"/>
      <c r="H404" s="99"/>
      <c r="I404" s="99"/>
      <c r="J404" s="99"/>
      <c r="K404" s="99">
        <v>1</v>
      </c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>
        <v>1</v>
      </c>
      <c r="X404" s="99"/>
      <c r="Y404" s="99"/>
      <c r="Z404" s="99"/>
      <c r="AA404" s="99">
        <v>1</v>
      </c>
      <c r="AB404" s="99"/>
      <c r="AC404" s="99"/>
      <c r="AD404" s="99">
        <v>1</v>
      </c>
      <c r="AE404" s="99"/>
    </row>
    <row r="405" spans="1:31" x14ac:dyDescent="0.25">
      <c r="A405" s="99">
        <v>399</v>
      </c>
      <c r="B405" s="125">
        <v>45546</v>
      </c>
      <c r="C405" s="124">
        <v>76097131</v>
      </c>
      <c r="D405" s="99"/>
      <c r="E405" s="99"/>
      <c r="F405" s="99"/>
      <c r="G405" s="99">
        <v>1</v>
      </c>
      <c r="H405" s="99"/>
      <c r="I405" s="99"/>
      <c r="J405" s="99"/>
      <c r="K405" s="99">
        <v>1</v>
      </c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>
        <v>1</v>
      </c>
      <c r="X405" s="99"/>
      <c r="Y405" s="99"/>
      <c r="Z405" s="99"/>
      <c r="AA405" s="99">
        <v>1</v>
      </c>
      <c r="AB405" s="99"/>
      <c r="AC405" s="99"/>
      <c r="AD405" s="99"/>
      <c r="AE405" s="99">
        <v>1</v>
      </c>
    </row>
    <row r="406" spans="1:31" x14ac:dyDescent="0.25">
      <c r="A406" s="99">
        <v>400</v>
      </c>
      <c r="B406" s="125">
        <v>45547</v>
      </c>
      <c r="C406" s="124">
        <v>55380259</v>
      </c>
      <c r="D406" s="99"/>
      <c r="E406" s="99"/>
      <c r="F406" s="99"/>
      <c r="G406" s="99">
        <v>1</v>
      </c>
      <c r="H406" s="99"/>
      <c r="I406" s="99"/>
      <c r="J406" s="99"/>
      <c r="K406" s="99">
        <v>1</v>
      </c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>
        <v>1</v>
      </c>
      <c r="X406" s="99"/>
      <c r="Y406" s="99"/>
      <c r="Z406" s="99"/>
      <c r="AA406" s="99">
        <v>1</v>
      </c>
      <c r="AB406" s="99"/>
      <c r="AC406" s="99"/>
      <c r="AD406" s="99">
        <v>1</v>
      </c>
      <c r="AE406" s="99"/>
    </row>
    <row r="407" spans="1:31" x14ac:dyDescent="0.25">
      <c r="A407" s="99">
        <v>401</v>
      </c>
      <c r="B407" s="125">
        <v>45551</v>
      </c>
      <c r="C407" s="124">
        <v>155</v>
      </c>
      <c r="D407" s="99"/>
      <c r="E407" s="99">
        <v>1</v>
      </c>
      <c r="F407" s="99"/>
      <c r="G407" s="99"/>
      <c r="H407" s="99"/>
      <c r="I407" s="99"/>
      <c r="J407" s="99"/>
      <c r="K407" s="99">
        <v>1</v>
      </c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>
        <v>1</v>
      </c>
      <c r="X407" s="99"/>
      <c r="Y407" s="99"/>
      <c r="Z407" s="99"/>
      <c r="AA407" s="99">
        <v>1</v>
      </c>
      <c r="AB407" s="99"/>
      <c r="AC407" s="99"/>
      <c r="AD407" s="99"/>
      <c r="AE407" s="99">
        <v>1</v>
      </c>
    </row>
    <row r="408" spans="1:31" x14ac:dyDescent="0.25">
      <c r="A408" s="99">
        <v>402</v>
      </c>
      <c r="B408" s="125">
        <v>45552</v>
      </c>
      <c r="C408" s="124">
        <v>65376685</v>
      </c>
      <c r="D408" s="99"/>
      <c r="E408" s="99"/>
      <c r="F408" s="99"/>
      <c r="G408" s="99">
        <v>1</v>
      </c>
      <c r="H408" s="99"/>
      <c r="I408" s="99"/>
      <c r="J408" s="99"/>
      <c r="K408" s="99">
        <v>1</v>
      </c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>
        <v>1</v>
      </c>
      <c r="X408" s="99"/>
      <c r="Y408" s="99"/>
      <c r="Z408" s="99"/>
      <c r="AA408" s="99">
        <v>1</v>
      </c>
      <c r="AB408" s="99"/>
      <c r="AC408" s="99"/>
      <c r="AD408" s="99">
        <v>1</v>
      </c>
      <c r="AE408" s="99"/>
    </row>
    <row r="409" spans="1:31" x14ac:dyDescent="0.25">
      <c r="A409" s="99">
        <v>403</v>
      </c>
      <c r="B409" s="128">
        <v>45553</v>
      </c>
      <c r="C409" s="130" t="s">
        <v>700</v>
      </c>
      <c r="D409" s="99"/>
      <c r="E409" s="99">
        <v>1</v>
      </c>
      <c r="F409" s="99"/>
      <c r="G409" s="99"/>
      <c r="H409" s="99"/>
      <c r="I409" s="99"/>
      <c r="J409" s="99"/>
      <c r="K409" s="99"/>
      <c r="L409" s="99"/>
      <c r="M409" s="99"/>
      <c r="N409" s="99"/>
      <c r="O409" s="99">
        <v>1</v>
      </c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>
        <v>1</v>
      </c>
      <c r="AA409" s="99">
        <v>1</v>
      </c>
      <c r="AB409" s="99"/>
      <c r="AC409" s="99"/>
      <c r="AD409" s="99">
        <v>1</v>
      </c>
      <c r="AE409" s="99"/>
    </row>
    <row r="410" spans="1:31" x14ac:dyDescent="0.25">
      <c r="A410" s="99">
        <v>404</v>
      </c>
      <c r="B410" s="128">
        <v>45554</v>
      </c>
      <c r="C410" s="130" t="s">
        <v>701</v>
      </c>
      <c r="D410" s="99"/>
      <c r="E410" s="99">
        <v>1</v>
      </c>
      <c r="F410" s="99"/>
      <c r="G410" s="99"/>
      <c r="H410" s="99"/>
      <c r="I410" s="99"/>
      <c r="J410" s="99"/>
      <c r="K410" s="99"/>
      <c r="L410" s="99"/>
      <c r="M410" s="99"/>
      <c r="N410" s="99"/>
      <c r="O410" s="99">
        <v>1</v>
      </c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>
        <v>1</v>
      </c>
      <c r="AA410" s="99">
        <v>1</v>
      </c>
      <c r="AB410" s="99"/>
      <c r="AC410" s="99"/>
      <c r="AD410" s="99">
        <v>1</v>
      </c>
      <c r="AE410" s="99"/>
    </row>
    <row r="411" spans="1:31" x14ac:dyDescent="0.25">
      <c r="A411" s="99">
        <v>405</v>
      </c>
      <c r="B411" s="125">
        <v>45554</v>
      </c>
      <c r="C411" s="124">
        <v>40511780</v>
      </c>
      <c r="D411" s="99"/>
      <c r="E411" s="99"/>
      <c r="F411" s="99"/>
      <c r="G411" s="99">
        <v>1</v>
      </c>
      <c r="H411" s="99"/>
      <c r="I411" s="99"/>
      <c r="J411" s="99"/>
      <c r="K411" s="99">
        <v>1</v>
      </c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>
        <v>1</v>
      </c>
      <c r="X411" s="99"/>
      <c r="Y411" s="99"/>
      <c r="Z411" s="99"/>
      <c r="AA411" s="99">
        <v>1</v>
      </c>
      <c r="AB411" s="99"/>
      <c r="AC411" s="99"/>
      <c r="AD411" s="99">
        <v>1</v>
      </c>
      <c r="AE411" s="99"/>
    </row>
    <row r="412" spans="1:31" x14ac:dyDescent="0.25">
      <c r="A412" s="99">
        <v>406</v>
      </c>
      <c r="B412" s="125">
        <v>45554</v>
      </c>
      <c r="C412" s="124">
        <v>18897063</v>
      </c>
      <c r="D412" s="99"/>
      <c r="E412" s="99"/>
      <c r="F412" s="99"/>
      <c r="G412" s="99">
        <v>1</v>
      </c>
      <c r="H412" s="99"/>
      <c r="I412" s="99"/>
      <c r="J412" s="99"/>
      <c r="K412" s="99">
        <v>1</v>
      </c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>
        <v>1</v>
      </c>
      <c r="X412" s="99"/>
      <c r="Y412" s="99"/>
      <c r="Z412" s="99"/>
      <c r="AA412" s="99">
        <v>1</v>
      </c>
      <c r="AB412" s="99"/>
      <c r="AC412" s="99"/>
      <c r="AD412" s="99">
        <v>1</v>
      </c>
      <c r="AE412" s="99"/>
    </row>
    <row r="413" spans="1:31" x14ac:dyDescent="0.25">
      <c r="A413" s="99">
        <v>407</v>
      </c>
      <c r="B413" s="125">
        <v>45554</v>
      </c>
      <c r="C413" s="124">
        <v>87167076</v>
      </c>
      <c r="D413" s="99"/>
      <c r="E413" s="99"/>
      <c r="F413" s="99"/>
      <c r="G413" s="99">
        <v>1</v>
      </c>
      <c r="H413" s="99"/>
      <c r="I413" s="99"/>
      <c r="J413" s="99"/>
      <c r="K413" s="99">
        <v>1</v>
      </c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>
        <v>1</v>
      </c>
      <c r="X413" s="99"/>
      <c r="Y413" s="99"/>
      <c r="Z413" s="99"/>
      <c r="AA413" s="99">
        <v>1</v>
      </c>
      <c r="AB413" s="99"/>
      <c r="AC413" s="99"/>
      <c r="AD413" s="99">
        <v>1</v>
      </c>
      <c r="AE413" s="99"/>
    </row>
    <row r="414" spans="1:31" x14ac:dyDescent="0.25">
      <c r="A414" s="99">
        <v>408</v>
      </c>
      <c r="B414" s="125">
        <v>45555</v>
      </c>
      <c r="C414" s="124">
        <v>11078027</v>
      </c>
      <c r="D414" s="99"/>
      <c r="E414" s="99"/>
      <c r="F414" s="99"/>
      <c r="G414" s="99">
        <v>1</v>
      </c>
      <c r="H414" s="99"/>
      <c r="I414" s="99"/>
      <c r="J414" s="99"/>
      <c r="K414" s="99">
        <v>1</v>
      </c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>
        <v>1</v>
      </c>
      <c r="X414" s="99"/>
      <c r="Y414" s="99"/>
      <c r="Z414" s="99"/>
      <c r="AA414" s="99">
        <v>1</v>
      </c>
      <c r="AB414" s="99"/>
      <c r="AC414" s="99"/>
      <c r="AD414" s="99">
        <v>1</v>
      </c>
      <c r="AE414" s="99"/>
    </row>
    <row r="415" spans="1:31" x14ac:dyDescent="0.25">
      <c r="A415" s="99">
        <v>409</v>
      </c>
      <c r="B415" s="128">
        <v>45558</v>
      </c>
      <c r="C415" s="130" t="s">
        <v>702</v>
      </c>
      <c r="D415" s="99"/>
      <c r="E415" s="99">
        <v>1</v>
      </c>
      <c r="F415" s="99"/>
      <c r="G415" s="99"/>
      <c r="H415" s="99"/>
      <c r="I415" s="99"/>
      <c r="J415" s="99"/>
      <c r="K415" s="99"/>
      <c r="L415" s="99"/>
      <c r="M415" s="99"/>
      <c r="N415" s="99"/>
      <c r="O415" s="99">
        <v>1</v>
      </c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>
        <v>1</v>
      </c>
      <c r="AA415" s="99">
        <v>1</v>
      </c>
      <c r="AB415" s="99"/>
      <c r="AC415" s="99"/>
      <c r="AD415" s="99">
        <v>1</v>
      </c>
      <c r="AE415" s="99"/>
    </row>
    <row r="416" spans="1:31" x14ac:dyDescent="0.25">
      <c r="A416" s="99">
        <v>410</v>
      </c>
      <c r="B416" s="125">
        <v>45558</v>
      </c>
      <c r="C416" s="124">
        <v>32310477</v>
      </c>
      <c r="D416" s="99"/>
      <c r="E416" s="99"/>
      <c r="F416" s="99"/>
      <c r="G416" s="99">
        <v>1</v>
      </c>
      <c r="H416" s="99"/>
      <c r="I416" s="99"/>
      <c r="J416" s="99"/>
      <c r="K416" s="99">
        <v>1</v>
      </c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>
        <v>1</v>
      </c>
      <c r="X416" s="99"/>
      <c r="Y416" s="99"/>
      <c r="Z416" s="99"/>
      <c r="AA416" s="99">
        <v>1</v>
      </c>
      <c r="AB416" s="99"/>
      <c r="AC416" s="99"/>
      <c r="AD416" s="99">
        <v>1</v>
      </c>
      <c r="AE416" s="99"/>
    </row>
    <row r="417" spans="1:31" x14ac:dyDescent="0.25">
      <c r="A417" s="99">
        <v>411</v>
      </c>
      <c r="B417" s="128">
        <v>45562</v>
      </c>
      <c r="C417" s="130" t="s">
        <v>703</v>
      </c>
      <c r="D417" s="99"/>
      <c r="E417" s="99">
        <v>1</v>
      </c>
      <c r="F417" s="99"/>
      <c r="G417" s="99"/>
      <c r="H417" s="99"/>
      <c r="I417" s="99"/>
      <c r="J417" s="99"/>
      <c r="K417" s="99"/>
      <c r="L417" s="99"/>
      <c r="M417" s="99"/>
      <c r="N417" s="99"/>
      <c r="O417" s="99">
        <v>1</v>
      </c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>
        <v>1</v>
      </c>
      <c r="AA417" s="99">
        <v>1</v>
      </c>
      <c r="AB417" s="99"/>
      <c r="AC417" s="99"/>
      <c r="AD417" s="99">
        <v>1</v>
      </c>
      <c r="AE417" s="99"/>
    </row>
    <row r="418" spans="1:31" x14ac:dyDescent="0.25">
      <c r="A418" s="99">
        <v>412</v>
      </c>
      <c r="B418" s="128">
        <v>45562</v>
      </c>
      <c r="C418" s="130" t="s">
        <v>704</v>
      </c>
      <c r="D418" s="99"/>
      <c r="E418" s="99">
        <v>1</v>
      </c>
      <c r="F418" s="99"/>
      <c r="G418" s="99"/>
      <c r="H418" s="99"/>
      <c r="I418" s="99"/>
      <c r="J418" s="99"/>
      <c r="K418" s="99"/>
      <c r="L418" s="99"/>
      <c r="M418" s="99"/>
      <c r="N418" s="99"/>
      <c r="O418" s="99">
        <v>1</v>
      </c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>
        <v>1</v>
      </c>
      <c r="AA418" s="99">
        <v>1</v>
      </c>
      <c r="AB418" s="99"/>
      <c r="AC418" s="99"/>
      <c r="AD418" s="99">
        <v>1</v>
      </c>
      <c r="AE418" s="99"/>
    </row>
    <row r="419" spans="1:31" x14ac:dyDescent="0.25">
      <c r="A419" s="99">
        <v>413</v>
      </c>
      <c r="B419" s="125">
        <v>45561</v>
      </c>
      <c r="C419" s="124">
        <v>70292952</v>
      </c>
      <c r="D419" s="99"/>
      <c r="E419" s="99"/>
      <c r="F419" s="99"/>
      <c r="G419" s="99">
        <v>1</v>
      </c>
      <c r="H419" s="99"/>
      <c r="I419" s="99"/>
      <c r="J419" s="99"/>
      <c r="K419" s="99">
        <v>1</v>
      </c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>
        <v>1</v>
      </c>
      <c r="X419" s="99"/>
      <c r="Y419" s="99"/>
      <c r="Z419" s="99"/>
      <c r="AA419" s="99">
        <v>1</v>
      </c>
      <c r="AB419" s="99"/>
      <c r="AC419" s="99"/>
      <c r="AD419" s="99">
        <v>1</v>
      </c>
      <c r="AE419" s="99"/>
    </row>
    <row r="420" spans="1:31" x14ac:dyDescent="0.25">
      <c r="A420" s="99">
        <v>414</v>
      </c>
      <c r="B420" s="125">
        <v>45565</v>
      </c>
      <c r="C420" s="124">
        <v>161</v>
      </c>
      <c r="D420" s="99"/>
      <c r="E420" s="99">
        <v>1</v>
      </c>
      <c r="F420" s="99"/>
      <c r="G420" s="99"/>
      <c r="H420" s="99"/>
      <c r="I420" s="99"/>
      <c r="J420" s="99"/>
      <c r="K420" s="99">
        <v>1</v>
      </c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>
        <v>1</v>
      </c>
      <c r="X420" s="99"/>
      <c r="Y420" s="99"/>
      <c r="Z420" s="99"/>
      <c r="AA420" s="99">
        <v>1</v>
      </c>
      <c r="AB420" s="99"/>
      <c r="AC420" s="99"/>
      <c r="AD420" s="99"/>
      <c r="AE420" s="99">
        <v>1</v>
      </c>
    </row>
    <row r="421" spans="1:31" x14ac:dyDescent="0.25">
      <c r="A421" s="99">
        <v>415</v>
      </c>
      <c r="B421" s="125">
        <v>45566</v>
      </c>
      <c r="C421" s="124">
        <v>162</v>
      </c>
      <c r="D421" s="99"/>
      <c r="E421" s="99">
        <v>1</v>
      </c>
      <c r="F421" s="99"/>
      <c r="G421" s="99"/>
      <c r="H421" s="99"/>
      <c r="I421" s="99"/>
      <c r="J421" s="99"/>
      <c r="K421" s="99">
        <v>1</v>
      </c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>
        <v>1</v>
      </c>
      <c r="X421" s="99"/>
      <c r="Y421" s="99"/>
      <c r="Z421" s="99"/>
      <c r="AA421" s="99">
        <v>1</v>
      </c>
      <c r="AB421" s="99"/>
      <c r="AC421" s="99"/>
      <c r="AD421" s="99"/>
      <c r="AE421" s="99">
        <v>1</v>
      </c>
    </row>
    <row r="422" spans="1:31" x14ac:dyDescent="0.25">
      <c r="A422" s="99">
        <v>416</v>
      </c>
      <c r="B422" s="125">
        <v>45567</v>
      </c>
      <c r="C422" s="124">
        <v>163</v>
      </c>
      <c r="D422" s="99"/>
      <c r="E422" s="99">
        <v>1</v>
      </c>
      <c r="F422" s="99"/>
      <c r="G422" s="99"/>
      <c r="H422" s="99"/>
      <c r="I422" s="99"/>
      <c r="J422" s="99"/>
      <c r="K422" s="99">
        <v>1</v>
      </c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>
        <v>1</v>
      </c>
      <c r="X422" s="99"/>
      <c r="Y422" s="99"/>
      <c r="Z422" s="99"/>
      <c r="AA422" s="99">
        <v>1</v>
      </c>
      <c r="AB422" s="99"/>
      <c r="AC422" s="99"/>
      <c r="AD422" s="108"/>
      <c r="AE422" s="99">
        <v>1</v>
      </c>
    </row>
    <row r="423" spans="1:31" x14ac:dyDescent="0.25">
      <c r="A423" s="99">
        <v>417</v>
      </c>
      <c r="B423" s="125">
        <v>45567</v>
      </c>
      <c r="C423" s="124">
        <v>57242393</v>
      </c>
      <c r="D423" s="99"/>
      <c r="E423" s="99"/>
      <c r="F423" s="99"/>
      <c r="G423" s="99">
        <v>1</v>
      </c>
      <c r="H423" s="99"/>
      <c r="I423" s="99"/>
      <c r="J423" s="99"/>
      <c r="K423" s="99">
        <v>1</v>
      </c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>
        <v>1</v>
      </c>
      <c r="X423" s="99"/>
      <c r="Y423" s="99"/>
      <c r="Z423" s="99"/>
      <c r="AA423" s="99">
        <v>1</v>
      </c>
      <c r="AB423" s="99"/>
      <c r="AC423" s="99"/>
      <c r="AD423" s="99"/>
      <c r="AE423" s="99">
        <v>1</v>
      </c>
    </row>
    <row r="424" spans="1:31" x14ac:dyDescent="0.25">
      <c r="A424" s="99">
        <v>418</v>
      </c>
      <c r="B424" s="125">
        <v>45568</v>
      </c>
      <c r="C424" s="124">
        <v>92455177</v>
      </c>
      <c r="D424" s="99"/>
      <c r="E424" s="99"/>
      <c r="F424" s="99"/>
      <c r="G424" s="99">
        <v>1</v>
      </c>
      <c r="H424" s="99"/>
      <c r="I424" s="99"/>
      <c r="J424" s="99"/>
      <c r="K424" s="99">
        <v>1</v>
      </c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>
        <v>1</v>
      </c>
      <c r="X424" s="99"/>
      <c r="Y424" s="99"/>
      <c r="Z424" s="99"/>
      <c r="AA424" s="99">
        <v>1</v>
      </c>
      <c r="AB424" s="99"/>
      <c r="AC424" s="99"/>
      <c r="AD424" s="99"/>
      <c r="AE424" s="99">
        <v>1</v>
      </c>
    </row>
    <row r="425" spans="1:31" x14ac:dyDescent="0.25">
      <c r="A425" s="99">
        <v>419</v>
      </c>
      <c r="B425" s="125">
        <v>45568</v>
      </c>
      <c r="C425" s="124">
        <v>164</v>
      </c>
      <c r="D425" s="99"/>
      <c r="E425" s="99">
        <v>1</v>
      </c>
      <c r="F425" s="99"/>
      <c r="G425" s="99"/>
      <c r="H425" s="99"/>
      <c r="I425" s="99"/>
      <c r="J425" s="99"/>
      <c r="K425" s="99">
        <v>1</v>
      </c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>
        <v>1</v>
      </c>
      <c r="X425" s="99"/>
      <c r="Y425" s="99"/>
      <c r="Z425" s="99"/>
      <c r="AA425" s="99">
        <v>1</v>
      </c>
      <c r="AB425" s="99"/>
      <c r="AC425" s="99"/>
      <c r="AD425" s="99">
        <v>1</v>
      </c>
      <c r="AE425" s="99"/>
    </row>
    <row r="426" spans="1:31" x14ac:dyDescent="0.25">
      <c r="A426" s="99">
        <v>420</v>
      </c>
      <c r="B426" s="125">
        <v>45572</v>
      </c>
      <c r="C426" s="124">
        <v>82972064</v>
      </c>
      <c r="D426" s="99"/>
      <c r="E426" s="99"/>
      <c r="F426" s="99"/>
      <c r="G426" s="99">
        <v>1</v>
      </c>
      <c r="H426" s="99"/>
      <c r="I426" s="99"/>
      <c r="J426" s="99"/>
      <c r="K426" s="99">
        <v>1</v>
      </c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>
        <v>1</v>
      </c>
      <c r="X426" s="99"/>
      <c r="Y426" s="99"/>
      <c r="Z426" s="99"/>
      <c r="AA426" s="99">
        <v>1</v>
      </c>
      <c r="AB426" s="99"/>
      <c r="AC426" s="99"/>
      <c r="AD426" s="99"/>
      <c r="AE426" s="99">
        <v>1</v>
      </c>
    </row>
    <row r="427" spans="1:31" x14ac:dyDescent="0.25">
      <c r="A427" s="99">
        <v>421</v>
      </c>
      <c r="B427" s="125">
        <v>45573</v>
      </c>
      <c r="C427" s="124">
        <v>17259356</v>
      </c>
      <c r="D427" s="99"/>
      <c r="E427" s="99"/>
      <c r="F427" s="99"/>
      <c r="G427" s="99">
        <v>1</v>
      </c>
      <c r="H427" s="99"/>
      <c r="I427" s="99"/>
      <c r="J427" s="99"/>
      <c r="K427" s="99">
        <v>1</v>
      </c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>
        <v>1</v>
      </c>
      <c r="X427" s="99"/>
      <c r="Y427" s="99"/>
      <c r="Z427" s="99"/>
      <c r="AA427" s="99">
        <v>1</v>
      </c>
      <c r="AB427" s="99"/>
      <c r="AC427" s="99"/>
      <c r="AD427" s="99"/>
      <c r="AE427" s="99">
        <v>1</v>
      </c>
    </row>
    <row r="428" spans="1:31" x14ac:dyDescent="0.25">
      <c r="A428" s="99">
        <v>422</v>
      </c>
      <c r="B428" s="125">
        <v>45573</v>
      </c>
      <c r="C428" s="124">
        <v>20971798</v>
      </c>
      <c r="D428" s="99"/>
      <c r="E428" s="99"/>
      <c r="F428" s="99"/>
      <c r="G428" s="99">
        <v>1</v>
      </c>
      <c r="H428" s="99"/>
      <c r="I428" s="99"/>
      <c r="J428" s="99"/>
      <c r="K428" s="99">
        <v>1</v>
      </c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>
        <v>1</v>
      </c>
      <c r="X428" s="99"/>
      <c r="Y428" s="99"/>
      <c r="Z428" s="99"/>
      <c r="AA428" s="99">
        <v>1</v>
      </c>
      <c r="AB428" s="99"/>
      <c r="AC428" s="99"/>
      <c r="AD428" s="99">
        <v>1</v>
      </c>
      <c r="AE428" s="99"/>
    </row>
    <row r="429" spans="1:31" x14ac:dyDescent="0.25">
      <c r="A429" s="99">
        <v>423</v>
      </c>
      <c r="B429" s="125">
        <v>45574</v>
      </c>
      <c r="C429" s="124">
        <v>57677883</v>
      </c>
      <c r="D429" s="99"/>
      <c r="E429" s="99"/>
      <c r="F429" s="99"/>
      <c r="G429" s="99">
        <v>1</v>
      </c>
      <c r="H429" s="99"/>
      <c r="I429" s="99"/>
      <c r="J429" s="99"/>
      <c r="K429" s="99">
        <v>1</v>
      </c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>
        <v>1</v>
      </c>
      <c r="X429" s="99"/>
      <c r="Y429" s="99"/>
      <c r="Z429" s="99"/>
      <c r="AA429" s="99">
        <v>1</v>
      </c>
      <c r="AB429" s="99"/>
      <c r="AC429" s="99"/>
      <c r="AD429" s="99"/>
      <c r="AE429" s="99">
        <v>1</v>
      </c>
    </row>
    <row r="430" spans="1:31" x14ac:dyDescent="0.25">
      <c r="A430" s="99">
        <v>424</v>
      </c>
      <c r="B430" s="125">
        <v>45575</v>
      </c>
      <c r="C430" s="124">
        <v>62811906</v>
      </c>
      <c r="D430" s="99"/>
      <c r="E430" s="99"/>
      <c r="F430" s="99"/>
      <c r="G430" s="99">
        <v>1</v>
      </c>
      <c r="H430" s="99"/>
      <c r="I430" s="99"/>
      <c r="J430" s="99"/>
      <c r="K430" s="99">
        <v>1</v>
      </c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>
        <v>1</v>
      </c>
      <c r="X430" s="99"/>
      <c r="Y430" s="99"/>
      <c r="Z430" s="99"/>
      <c r="AA430" s="99">
        <v>1</v>
      </c>
      <c r="AB430" s="99"/>
      <c r="AC430" s="99"/>
      <c r="AD430" s="99">
        <v>1</v>
      </c>
      <c r="AE430" s="99"/>
    </row>
    <row r="431" spans="1:31" x14ac:dyDescent="0.25">
      <c r="A431" s="99">
        <v>425</v>
      </c>
      <c r="B431" s="125">
        <v>45575</v>
      </c>
      <c r="C431" s="124">
        <v>84214037</v>
      </c>
      <c r="D431" s="99"/>
      <c r="E431" s="99"/>
      <c r="F431" s="99"/>
      <c r="G431" s="99">
        <v>1</v>
      </c>
      <c r="H431" s="99"/>
      <c r="I431" s="99"/>
      <c r="J431" s="99"/>
      <c r="K431" s="99">
        <v>1</v>
      </c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>
        <v>1</v>
      </c>
      <c r="X431" s="99"/>
      <c r="Y431" s="99"/>
      <c r="Z431" s="99"/>
      <c r="AA431" s="99">
        <v>1</v>
      </c>
      <c r="AB431" s="99"/>
      <c r="AC431" s="99"/>
      <c r="AD431" s="99"/>
      <c r="AE431" s="99">
        <v>1</v>
      </c>
    </row>
    <row r="432" spans="1:31" x14ac:dyDescent="0.25">
      <c r="A432" s="99">
        <v>426</v>
      </c>
      <c r="B432" s="125">
        <v>45575</v>
      </c>
      <c r="C432" s="124">
        <v>50615445</v>
      </c>
      <c r="D432" s="99"/>
      <c r="E432" s="99"/>
      <c r="F432" s="99"/>
      <c r="G432" s="99">
        <v>1</v>
      </c>
      <c r="H432" s="99"/>
      <c r="I432" s="99"/>
      <c r="J432" s="99"/>
      <c r="K432" s="99">
        <v>1</v>
      </c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>
        <v>1</v>
      </c>
      <c r="X432" s="99"/>
      <c r="Y432" s="99"/>
      <c r="Z432" s="99"/>
      <c r="AA432" s="99">
        <v>1</v>
      </c>
      <c r="AB432" s="99"/>
      <c r="AC432" s="99"/>
      <c r="AD432" s="99">
        <v>1</v>
      </c>
      <c r="AE432" s="99"/>
    </row>
    <row r="433" spans="1:31" x14ac:dyDescent="0.25">
      <c r="A433" s="99">
        <v>427</v>
      </c>
      <c r="B433" s="128">
        <v>45575</v>
      </c>
      <c r="C433" s="130" t="s">
        <v>705</v>
      </c>
      <c r="D433" s="99"/>
      <c r="E433" s="99">
        <v>1</v>
      </c>
      <c r="F433" s="99"/>
      <c r="G433" s="99"/>
      <c r="H433" s="99"/>
      <c r="I433" s="99"/>
      <c r="J433" s="99"/>
      <c r="K433" s="99"/>
      <c r="L433" s="99"/>
      <c r="M433" s="99"/>
      <c r="N433" s="99"/>
      <c r="O433" s="99">
        <v>1</v>
      </c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>
        <v>1</v>
      </c>
      <c r="AA433" s="99">
        <v>1</v>
      </c>
      <c r="AB433" s="99"/>
      <c r="AC433" s="99"/>
      <c r="AD433" s="99">
        <v>1</v>
      </c>
      <c r="AE433" s="99"/>
    </row>
    <row r="434" spans="1:31" x14ac:dyDescent="0.25">
      <c r="A434" s="99">
        <v>428</v>
      </c>
      <c r="B434" s="125">
        <v>45580</v>
      </c>
      <c r="C434" s="124">
        <v>15256861</v>
      </c>
      <c r="D434" s="99"/>
      <c r="E434" s="99"/>
      <c r="F434" s="99"/>
      <c r="G434" s="99">
        <v>1</v>
      </c>
      <c r="H434" s="99"/>
      <c r="I434" s="99"/>
      <c r="J434" s="99"/>
      <c r="K434" s="99">
        <v>1</v>
      </c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>
        <v>1</v>
      </c>
      <c r="X434" s="99"/>
      <c r="Y434" s="99"/>
      <c r="Z434" s="99"/>
      <c r="AA434" s="99">
        <v>1</v>
      </c>
      <c r="AB434" s="99"/>
      <c r="AC434" s="99"/>
      <c r="AD434" s="99">
        <v>1</v>
      </c>
      <c r="AE434" s="99"/>
    </row>
    <row r="435" spans="1:31" x14ac:dyDescent="0.25">
      <c r="A435" s="99">
        <v>429</v>
      </c>
      <c r="B435" s="125">
        <v>45581</v>
      </c>
      <c r="C435" s="124">
        <v>48715950</v>
      </c>
      <c r="D435" s="99"/>
      <c r="E435" s="99"/>
      <c r="F435" s="99"/>
      <c r="G435" s="99">
        <v>1</v>
      </c>
      <c r="H435" s="99"/>
      <c r="I435" s="99"/>
      <c r="J435" s="99"/>
      <c r="K435" s="99">
        <v>1</v>
      </c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>
        <v>1</v>
      </c>
      <c r="X435" s="99"/>
      <c r="Y435" s="99"/>
      <c r="Z435" s="99"/>
      <c r="AA435" s="99">
        <v>1</v>
      </c>
      <c r="AB435" s="99"/>
      <c r="AC435" s="99"/>
      <c r="AD435" s="99">
        <v>1</v>
      </c>
      <c r="AE435" s="99"/>
    </row>
    <row r="436" spans="1:31" x14ac:dyDescent="0.25">
      <c r="A436" s="99">
        <v>430</v>
      </c>
      <c r="B436" s="128">
        <v>45581</v>
      </c>
      <c r="C436" s="130" t="s">
        <v>706</v>
      </c>
      <c r="D436" s="99"/>
      <c r="E436" s="99">
        <v>1</v>
      </c>
      <c r="F436" s="99"/>
      <c r="G436" s="99"/>
      <c r="H436" s="99"/>
      <c r="I436" s="99"/>
      <c r="J436" s="99"/>
      <c r="K436" s="99"/>
      <c r="L436" s="99"/>
      <c r="M436" s="99"/>
      <c r="N436" s="99"/>
      <c r="O436" s="99">
        <v>1</v>
      </c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>
        <v>1</v>
      </c>
      <c r="AA436" s="99">
        <v>1</v>
      </c>
      <c r="AB436" s="99"/>
      <c r="AC436" s="99"/>
      <c r="AD436" s="99">
        <v>1</v>
      </c>
      <c r="AE436" s="99"/>
    </row>
    <row r="437" spans="1:31" x14ac:dyDescent="0.25">
      <c r="A437" s="99">
        <v>431</v>
      </c>
      <c r="B437" s="128">
        <v>45581</v>
      </c>
      <c r="C437" s="130" t="s">
        <v>707</v>
      </c>
      <c r="D437" s="99"/>
      <c r="E437" s="99">
        <v>1</v>
      </c>
      <c r="F437" s="99"/>
      <c r="G437" s="99"/>
      <c r="H437" s="99"/>
      <c r="I437" s="99"/>
      <c r="J437" s="99"/>
      <c r="K437" s="99"/>
      <c r="L437" s="99"/>
      <c r="M437" s="99"/>
      <c r="N437" s="99"/>
      <c r="O437" s="99">
        <v>1</v>
      </c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>
        <v>1</v>
      </c>
      <c r="AA437" s="99">
        <v>1</v>
      </c>
      <c r="AB437" s="99"/>
      <c r="AC437" s="99"/>
      <c r="AD437" s="99">
        <v>1</v>
      </c>
      <c r="AE437" s="99"/>
    </row>
    <row r="438" spans="1:31" x14ac:dyDescent="0.25">
      <c r="A438" s="99">
        <v>432</v>
      </c>
      <c r="B438" s="128">
        <v>45581</v>
      </c>
      <c r="C438" s="130" t="s">
        <v>708</v>
      </c>
      <c r="D438" s="99"/>
      <c r="E438" s="99">
        <v>1</v>
      </c>
      <c r="F438" s="99"/>
      <c r="G438" s="99"/>
      <c r="H438" s="99"/>
      <c r="I438" s="99"/>
      <c r="J438" s="99"/>
      <c r="K438" s="99"/>
      <c r="L438" s="99"/>
      <c r="M438" s="99"/>
      <c r="N438" s="99"/>
      <c r="O438" s="99">
        <v>1</v>
      </c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>
        <v>1</v>
      </c>
      <c r="AA438" s="99">
        <v>1</v>
      </c>
      <c r="AB438" s="99"/>
      <c r="AC438" s="99"/>
      <c r="AD438" s="99">
        <v>1</v>
      </c>
      <c r="AE438" s="99"/>
    </row>
    <row r="439" spans="1:31" x14ac:dyDescent="0.25">
      <c r="A439" s="99">
        <v>433</v>
      </c>
      <c r="B439" s="125">
        <v>45582</v>
      </c>
      <c r="C439" s="124">
        <v>95728386</v>
      </c>
      <c r="D439" s="99"/>
      <c r="E439" s="99"/>
      <c r="F439" s="99"/>
      <c r="G439" s="99">
        <v>1</v>
      </c>
      <c r="H439" s="99"/>
      <c r="I439" s="99"/>
      <c r="J439" s="99"/>
      <c r="K439" s="99">
        <v>1</v>
      </c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>
        <v>1</v>
      </c>
      <c r="X439" s="99"/>
      <c r="Y439" s="99"/>
      <c r="Z439" s="99"/>
      <c r="AA439" s="99">
        <v>1</v>
      </c>
      <c r="AB439" s="99"/>
      <c r="AC439" s="99"/>
      <c r="AD439" s="99"/>
      <c r="AE439" s="99">
        <v>1</v>
      </c>
    </row>
    <row r="440" spans="1:31" x14ac:dyDescent="0.25">
      <c r="A440" s="99">
        <v>434</v>
      </c>
      <c r="B440" s="125">
        <v>45583</v>
      </c>
      <c r="C440" s="124">
        <v>55057562</v>
      </c>
      <c r="D440" s="99"/>
      <c r="E440" s="99"/>
      <c r="F440" s="99"/>
      <c r="G440" s="99">
        <v>1</v>
      </c>
      <c r="H440" s="99"/>
      <c r="I440" s="99"/>
      <c r="J440" s="99"/>
      <c r="K440" s="99">
        <v>1</v>
      </c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>
        <v>1</v>
      </c>
      <c r="X440" s="99"/>
      <c r="Y440" s="99"/>
      <c r="Z440" s="99"/>
      <c r="AA440" s="99">
        <v>1</v>
      </c>
      <c r="AB440" s="99"/>
      <c r="AC440" s="99"/>
      <c r="AD440" s="99"/>
      <c r="AE440" s="99">
        <v>1</v>
      </c>
    </row>
    <row r="441" spans="1:31" x14ac:dyDescent="0.25">
      <c r="A441" s="99">
        <v>435</v>
      </c>
      <c r="B441" s="125">
        <v>45583</v>
      </c>
      <c r="C441" s="124">
        <v>25039530</v>
      </c>
      <c r="D441" s="99"/>
      <c r="E441" s="99"/>
      <c r="F441" s="99"/>
      <c r="G441" s="99">
        <v>1</v>
      </c>
      <c r="H441" s="99"/>
      <c r="I441" s="99"/>
      <c r="J441" s="99"/>
      <c r="K441" s="99">
        <v>1</v>
      </c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>
        <v>1</v>
      </c>
      <c r="X441" s="99"/>
      <c r="Y441" s="99"/>
      <c r="Z441" s="99"/>
      <c r="AA441" s="99">
        <v>1</v>
      </c>
      <c r="AB441" s="99"/>
      <c r="AC441" s="99"/>
      <c r="AD441" s="99"/>
      <c r="AE441" s="99">
        <v>1</v>
      </c>
    </row>
    <row r="442" spans="1:31" x14ac:dyDescent="0.25">
      <c r="A442" s="99">
        <v>436</v>
      </c>
      <c r="B442" s="125">
        <v>45583</v>
      </c>
      <c r="C442" s="124">
        <v>65632898</v>
      </c>
      <c r="D442" s="99"/>
      <c r="E442" s="99"/>
      <c r="F442" s="99"/>
      <c r="G442" s="99">
        <v>1</v>
      </c>
      <c r="H442" s="99"/>
      <c r="I442" s="99"/>
      <c r="J442" s="99"/>
      <c r="K442" s="99">
        <v>1</v>
      </c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>
        <v>1</v>
      </c>
      <c r="X442" s="99"/>
      <c r="Y442" s="99"/>
      <c r="Z442" s="99"/>
      <c r="AA442" s="99">
        <v>1</v>
      </c>
      <c r="AB442" s="99"/>
      <c r="AC442" s="99"/>
      <c r="AD442" s="99"/>
      <c r="AE442" s="99">
        <v>1</v>
      </c>
    </row>
    <row r="443" spans="1:31" x14ac:dyDescent="0.25">
      <c r="A443" s="99">
        <v>437</v>
      </c>
      <c r="B443" s="125">
        <v>45583</v>
      </c>
      <c r="C443" s="124">
        <v>15969042</v>
      </c>
      <c r="D443" s="99"/>
      <c r="E443" s="99"/>
      <c r="F443" s="99"/>
      <c r="G443" s="99">
        <v>1</v>
      </c>
      <c r="H443" s="99"/>
      <c r="I443" s="99"/>
      <c r="J443" s="99"/>
      <c r="K443" s="99">
        <v>1</v>
      </c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>
        <v>1</v>
      </c>
      <c r="X443" s="99"/>
      <c r="Y443" s="99"/>
      <c r="Z443" s="99"/>
      <c r="AA443" s="99">
        <v>1</v>
      </c>
      <c r="AB443" s="99"/>
      <c r="AC443" s="99"/>
      <c r="AD443" s="99"/>
      <c r="AE443" s="99">
        <v>1</v>
      </c>
    </row>
    <row r="444" spans="1:31" x14ac:dyDescent="0.25">
      <c r="A444" s="99">
        <v>438</v>
      </c>
      <c r="B444" s="128">
        <v>45583</v>
      </c>
      <c r="C444" s="130" t="s">
        <v>593</v>
      </c>
      <c r="D444" s="99"/>
      <c r="E444" s="99">
        <v>1</v>
      </c>
      <c r="F444" s="99"/>
      <c r="G444" s="99"/>
      <c r="H444" s="99"/>
      <c r="I444" s="99"/>
      <c r="J444" s="99"/>
      <c r="K444" s="99"/>
      <c r="L444" s="99"/>
      <c r="M444" s="99"/>
      <c r="N444" s="99"/>
      <c r="O444" s="99">
        <v>1</v>
      </c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>
        <v>1</v>
      </c>
      <c r="AA444" s="99">
        <v>1</v>
      </c>
      <c r="AB444" s="99"/>
      <c r="AC444" s="99"/>
      <c r="AD444" s="99"/>
      <c r="AE444" s="99">
        <v>1</v>
      </c>
    </row>
    <row r="445" spans="1:31" x14ac:dyDescent="0.25">
      <c r="A445" s="99">
        <v>439</v>
      </c>
      <c r="B445" s="128">
        <v>45586</v>
      </c>
      <c r="C445" s="130" t="s">
        <v>709</v>
      </c>
      <c r="D445" s="99"/>
      <c r="E445" s="99">
        <v>1</v>
      </c>
      <c r="F445" s="99"/>
      <c r="G445" s="99"/>
      <c r="H445" s="99"/>
      <c r="I445" s="99"/>
      <c r="J445" s="99"/>
      <c r="K445" s="99"/>
      <c r="L445" s="99"/>
      <c r="M445" s="99"/>
      <c r="N445" s="99"/>
      <c r="O445" s="99">
        <v>1</v>
      </c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>
        <v>1</v>
      </c>
      <c r="AA445" s="99">
        <v>1</v>
      </c>
      <c r="AB445" s="99"/>
      <c r="AC445" s="99"/>
      <c r="AD445" s="99">
        <v>1</v>
      </c>
      <c r="AE445" s="99"/>
    </row>
    <row r="446" spans="1:31" x14ac:dyDescent="0.25">
      <c r="A446" s="99">
        <v>440</v>
      </c>
      <c r="B446" s="128">
        <v>45586</v>
      </c>
      <c r="C446" s="130" t="s">
        <v>710</v>
      </c>
      <c r="D446" s="99"/>
      <c r="E446" s="99">
        <v>1</v>
      </c>
      <c r="F446" s="99"/>
      <c r="G446" s="99"/>
      <c r="H446" s="99"/>
      <c r="I446" s="99"/>
      <c r="J446" s="99"/>
      <c r="K446" s="99"/>
      <c r="L446" s="99"/>
      <c r="M446" s="99"/>
      <c r="N446" s="99"/>
      <c r="O446" s="99">
        <v>1</v>
      </c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>
        <v>1</v>
      </c>
      <c r="AA446" s="99">
        <v>1</v>
      </c>
      <c r="AB446" s="99"/>
      <c r="AC446" s="99"/>
      <c r="AD446" s="99">
        <v>1</v>
      </c>
      <c r="AE446" s="99"/>
    </row>
    <row r="447" spans="1:31" x14ac:dyDescent="0.25">
      <c r="A447" s="99">
        <v>441</v>
      </c>
      <c r="B447" s="125">
        <v>45587</v>
      </c>
      <c r="C447" s="124">
        <v>84360001</v>
      </c>
      <c r="D447" s="99"/>
      <c r="E447" s="99"/>
      <c r="F447" s="99"/>
      <c r="G447" s="99">
        <v>1</v>
      </c>
      <c r="H447" s="99"/>
      <c r="I447" s="99"/>
      <c r="J447" s="99"/>
      <c r="K447" s="99">
        <v>1</v>
      </c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>
        <v>1</v>
      </c>
      <c r="X447" s="99"/>
      <c r="Y447" s="99"/>
      <c r="Z447" s="99"/>
      <c r="AA447" s="99">
        <v>1</v>
      </c>
      <c r="AB447" s="99"/>
      <c r="AC447" s="99"/>
      <c r="AD447" s="99">
        <v>1</v>
      </c>
      <c r="AE447" s="99"/>
    </row>
    <row r="448" spans="1:31" x14ac:dyDescent="0.25">
      <c r="A448" s="99">
        <v>442</v>
      </c>
      <c r="B448" s="125">
        <v>45587</v>
      </c>
      <c r="C448" s="124">
        <v>82409651</v>
      </c>
      <c r="D448" s="99"/>
      <c r="E448" s="99"/>
      <c r="F448" s="99"/>
      <c r="G448" s="99">
        <v>1</v>
      </c>
      <c r="H448" s="99"/>
      <c r="I448" s="99"/>
      <c r="J448" s="99"/>
      <c r="K448" s="99">
        <v>1</v>
      </c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>
        <v>1</v>
      </c>
      <c r="X448" s="99"/>
      <c r="Y448" s="99"/>
      <c r="Z448" s="99"/>
      <c r="AA448" s="99">
        <v>1</v>
      </c>
      <c r="AB448" s="99"/>
      <c r="AC448" s="99"/>
      <c r="AD448" s="99">
        <v>1</v>
      </c>
      <c r="AE448" s="99"/>
    </row>
    <row r="449" spans="1:31" x14ac:dyDescent="0.25">
      <c r="A449" s="99">
        <v>443</v>
      </c>
      <c r="B449" s="125">
        <v>45587</v>
      </c>
      <c r="C449" s="124">
        <v>81182740</v>
      </c>
      <c r="D449" s="99"/>
      <c r="E449" s="99"/>
      <c r="F449" s="99"/>
      <c r="G449" s="99">
        <v>1</v>
      </c>
      <c r="H449" s="99"/>
      <c r="I449" s="99"/>
      <c r="J449" s="99"/>
      <c r="K449" s="99">
        <v>1</v>
      </c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>
        <v>1</v>
      </c>
      <c r="X449" s="99"/>
      <c r="Y449" s="99"/>
      <c r="Z449" s="99"/>
      <c r="AA449" s="99">
        <v>1</v>
      </c>
      <c r="AB449" s="99"/>
      <c r="AC449" s="99"/>
      <c r="AD449" s="99">
        <v>1</v>
      </c>
      <c r="AE449" s="99"/>
    </row>
    <row r="450" spans="1:31" x14ac:dyDescent="0.25">
      <c r="A450" s="99">
        <v>444</v>
      </c>
      <c r="B450" s="125">
        <v>45587</v>
      </c>
      <c r="C450" s="124">
        <v>26331387</v>
      </c>
      <c r="D450" s="99"/>
      <c r="E450" s="99"/>
      <c r="F450" s="99"/>
      <c r="G450" s="99">
        <v>1</v>
      </c>
      <c r="H450" s="99"/>
      <c r="I450" s="99"/>
      <c r="J450" s="99"/>
      <c r="K450" s="99">
        <v>1</v>
      </c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>
        <v>1</v>
      </c>
      <c r="X450" s="99"/>
      <c r="Y450" s="99"/>
      <c r="Z450" s="99"/>
      <c r="AA450" s="99">
        <v>1</v>
      </c>
      <c r="AB450" s="99"/>
      <c r="AC450" s="99"/>
      <c r="AD450" s="99">
        <v>1</v>
      </c>
      <c r="AE450" s="99"/>
    </row>
    <row r="451" spans="1:31" x14ac:dyDescent="0.25">
      <c r="A451" s="99">
        <v>445</v>
      </c>
      <c r="B451" s="125">
        <v>45587</v>
      </c>
      <c r="C451" s="124">
        <v>73508523</v>
      </c>
      <c r="D451" s="99"/>
      <c r="E451" s="99"/>
      <c r="F451" s="99"/>
      <c r="G451" s="99">
        <v>1</v>
      </c>
      <c r="H451" s="99"/>
      <c r="I451" s="99"/>
      <c r="J451" s="99"/>
      <c r="K451" s="99">
        <v>1</v>
      </c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>
        <v>1</v>
      </c>
      <c r="X451" s="99"/>
      <c r="Y451" s="99"/>
      <c r="Z451" s="99"/>
      <c r="AA451" s="99">
        <v>1</v>
      </c>
      <c r="AB451" s="99"/>
      <c r="AC451" s="99"/>
      <c r="AD451" s="99">
        <v>1</v>
      </c>
      <c r="AE451" s="99"/>
    </row>
    <row r="452" spans="1:31" x14ac:dyDescent="0.25">
      <c r="A452" s="99">
        <v>446</v>
      </c>
      <c r="B452" s="125">
        <v>45587</v>
      </c>
      <c r="C452" s="124">
        <v>49928694</v>
      </c>
      <c r="D452" s="99"/>
      <c r="E452" s="99"/>
      <c r="F452" s="99"/>
      <c r="G452" s="99">
        <v>1</v>
      </c>
      <c r="H452" s="99"/>
      <c r="I452" s="99"/>
      <c r="J452" s="99"/>
      <c r="K452" s="99">
        <v>1</v>
      </c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>
        <v>1</v>
      </c>
      <c r="X452" s="99"/>
      <c r="Y452" s="99"/>
      <c r="Z452" s="99"/>
      <c r="AA452" s="99">
        <v>1</v>
      </c>
      <c r="AB452" s="99"/>
      <c r="AC452" s="99"/>
      <c r="AD452" s="99">
        <v>1</v>
      </c>
      <c r="AE452" s="99"/>
    </row>
    <row r="453" spans="1:31" x14ac:dyDescent="0.25">
      <c r="A453" s="99">
        <v>447</v>
      </c>
      <c r="B453" s="125">
        <v>45587</v>
      </c>
      <c r="C453" s="124">
        <v>79381691</v>
      </c>
      <c r="D453" s="99"/>
      <c r="E453" s="99"/>
      <c r="F453" s="99"/>
      <c r="G453" s="99">
        <v>1</v>
      </c>
      <c r="H453" s="99"/>
      <c r="I453" s="99"/>
      <c r="J453" s="99"/>
      <c r="K453" s="99">
        <v>1</v>
      </c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>
        <v>1</v>
      </c>
      <c r="X453" s="99"/>
      <c r="Y453" s="99"/>
      <c r="Z453" s="99"/>
      <c r="AA453" s="99">
        <v>1</v>
      </c>
      <c r="AB453" s="99"/>
      <c r="AC453" s="99"/>
      <c r="AD453" s="99">
        <v>1</v>
      </c>
      <c r="AE453" s="99"/>
    </row>
    <row r="454" spans="1:31" x14ac:dyDescent="0.25">
      <c r="A454" s="99">
        <v>448</v>
      </c>
      <c r="B454" s="125">
        <v>45588</v>
      </c>
      <c r="C454" s="122" t="s">
        <v>629</v>
      </c>
      <c r="D454" s="99"/>
      <c r="E454" s="99"/>
      <c r="F454" s="99"/>
      <c r="G454" s="99">
        <v>1</v>
      </c>
      <c r="H454" s="99"/>
      <c r="I454" s="99"/>
      <c r="J454" s="99"/>
      <c r="K454" s="99">
        <v>1</v>
      </c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>
        <v>1</v>
      </c>
      <c r="X454" s="99"/>
      <c r="Y454" s="99"/>
      <c r="Z454" s="99"/>
      <c r="AA454" s="99">
        <v>1</v>
      </c>
      <c r="AB454" s="99"/>
      <c r="AC454" s="99"/>
      <c r="AD454" s="99"/>
      <c r="AE454" s="99">
        <v>1</v>
      </c>
    </row>
    <row r="455" spans="1:31" x14ac:dyDescent="0.25">
      <c r="A455" s="99">
        <v>449</v>
      </c>
      <c r="B455" s="128">
        <v>45588</v>
      </c>
      <c r="C455" s="130" t="s">
        <v>711</v>
      </c>
      <c r="D455" s="99"/>
      <c r="E455" s="99">
        <v>1</v>
      </c>
      <c r="F455" s="99"/>
      <c r="G455" s="99"/>
      <c r="H455" s="99"/>
      <c r="I455" s="99"/>
      <c r="J455" s="99"/>
      <c r="K455" s="99"/>
      <c r="L455" s="99"/>
      <c r="M455" s="99"/>
      <c r="N455" s="99"/>
      <c r="O455" s="99">
        <v>1</v>
      </c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>
        <v>1</v>
      </c>
      <c r="AA455" s="99">
        <v>1</v>
      </c>
      <c r="AB455" s="99"/>
      <c r="AC455" s="99"/>
      <c r="AD455" s="99">
        <v>1</v>
      </c>
      <c r="AE455" s="99"/>
    </row>
    <row r="456" spans="1:31" x14ac:dyDescent="0.25">
      <c r="A456" s="99">
        <v>450</v>
      </c>
      <c r="B456" s="128">
        <v>45588</v>
      </c>
      <c r="C456" s="130" t="s">
        <v>712</v>
      </c>
      <c r="D456" s="99"/>
      <c r="E456" s="99">
        <v>1</v>
      </c>
      <c r="F456" s="99"/>
      <c r="G456" s="99"/>
      <c r="H456" s="99"/>
      <c r="I456" s="99"/>
      <c r="J456" s="99"/>
      <c r="K456" s="99"/>
      <c r="L456" s="99"/>
      <c r="M456" s="99"/>
      <c r="N456" s="99"/>
      <c r="O456" s="99">
        <v>1</v>
      </c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>
        <v>1</v>
      </c>
      <c r="AA456" s="99">
        <v>1</v>
      </c>
      <c r="AB456" s="99"/>
      <c r="AC456" s="99"/>
      <c r="AD456" s="99">
        <v>1</v>
      </c>
      <c r="AE456" s="99"/>
    </row>
    <row r="457" spans="1:31" x14ac:dyDescent="0.25">
      <c r="A457" s="99">
        <v>451</v>
      </c>
      <c r="B457" s="125">
        <v>45588</v>
      </c>
      <c r="C457" s="124">
        <v>174</v>
      </c>
      <c r="D457" s="99"/>
      <c r="E457" s="99">
        <v>1</v>
      </c>
      <c r="F457" s="99"/>
      <c r="G457" s="99"/>
      <c r="H457" s="99"/>
      <c r="I457" s="99"/>
      <c r="J457" s="99"/>
      <c r="K457" s="99">
        <v>1</v>
      </c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>
        <v>1</v>
      </c>
      <c r="X457" s="99"/>
      <c r="Y457" s="99"/>
      <c r="Z457" s="99"/>
      <c r="AA457" s="99">
        <v>1</v>
      </c>
      <c r="AB457" s="99"/>
      <c r="AC457" s="99"/>
      <c r="AD457" s="99">
        <v>1</v>
      </c>
      <c r="AE457" s="99"/>
    </row>
    <row r="458" spans="1:31" x14ac:dyDescent="0.25">
      <c r="A458" s="99">
        <v>452</v>
      </c>
      <c r="B458" s="125">
        <v>45589</v>
      </c>
      <c r="C458" s="124">
        <v>93484628</v>
      </c>
      <c r="D458" s="99"/>
      <c r="E458" s="99"/>
      <c r="F458" s="99"/>
      <c r="G458" s="99">
        <v>1</v>
      </c>
      <c r="H458" s="99"/>
      <c r="I458" s="99"/>
      <c r="J458" s="99"/>
      <c r="K458" s="99">
        <v>1</v>
      </c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>
        <v>1</v>
      </c>
      <c r="X458" s="99"/>
      <c r="Y458" s="99"/>
      <c r="Z458" s="99"/>
      <c r="AA458" s="99">
        <v>1</v>
      </c>
      <c r="AB458" s="99"/>
      <c r="AC458" s="99"/>
      <c r="AD458" s="108"/>
      <c r="AE458" s="99">
        <v>1</v>
      </c>
    </row>
    <row r="459" spans="1:31" x14ac:dyDescent="0.25">
      <c r="A459" s="99">
        <v>453</v>
      </c>
      <c r="B459" s="125">
        <v>45593</v>
      </c>
      <c r="C459" s="124">
        <v>34053051</v>
      </c>
      <c r="D459" s="99"/>
      <c r="E459" s="99"/>
      <c r="F459" s="99"/>
      <c r="G459" s="99">
        <v>1</v>
      </c>
      <c r="H459" s="99"/>
      <c r="I459" s="99"/>
      <c r="J459" s="99"/>
      <c r="K459" s="99">
        <v>1</v>
      </c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>
        <v>1</v>
      </c>
      <c r="X459" s="99"/>
      <c r="Y459" s="99"/>
      <c r="Z459" s="99"/>
      <c r="AA459" s="99">
        <v>1</v>
      </c>
      <c r="AB459" s="99"/>
      <c r="AC459" s="99"/>
      <c r="AD459" s="99"/>
      <c r="AE459" s="99">
        <v>1</v>
      </c>
    </row>
    <row r="460" spans="1:31" x14ac:dyDescent="0.25">
      <c r="A460" s="99">
        <v>454</v>
      </c>
      <c r="B460" s="125">
        <v>45593</v>
      </c>
      <c r="C460" s="124">
        <v>49993636</v>
      </c>
      <c r="D460" s="99"/>
      <c r="E460" s="99"/>
      <c r="F460" s="99"/>
      <c r="G460" s="99">
        <v>1</v>
      </c>
      <c r="H460" s="99"/>
      <c r="I460" s="99"/>
      <c r="J460" s="99"/>
      <c r="K460" s="99">
        <v>1</v>
      </c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>
        <v>1</v>
      </c>
      <c r="X460" s="99"/>
      <c r="Y460" s="99"/>
      <c r="Z460" s="99"/>
      <c r="AA460" s="99">
        <v>1</v>
      </c>
      <c r="AB460" s="99"/>
      <c r="AC460" s="99"/>
      <c r="AD460" s="99">
        <v>1</v>
      </c>
      <c r="AE460" s="99"/>
    </row>
    <row r="461" spans="1:31" x14ac:dyDescent="0.25">
      <c r="A461" s="99">
        <v>455</v>
      </c>
      <c r="B461" s="125">
        <v>45227</v>
      </c>
      <c r="C461" s="124">
        <v>175</v>
      </c>
      <c r="D461" s="99"/>
      <c r="E461" s="99">
        <v>1</v>
      </c>
      <c r="F461" s="99"/>
      <c r="G461" s="99"/>
      <c r="H461" s="99"/>
      <c r="I461" s="99"/>
      <c r="J461" s="99"/>
      <c r="K461" s="99">
        <v>1</v>
      </c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>
        <v>1</v>
      </c>
      <c r="X461" s="99"/>
      <c r="Y461" s="99"/>
      <c r="Z461" s="99"/>
      <c r="AA461" s="99">
        <v>1</v>
      </c>
      <c r="AB461" s="99"/>
      <c r="AC461" s="99"/>
      <c r="AD461" s="99">
        <v>1</v>
      </c>
      <c r="AE461" s="99"/>
    </row>
    <row r="462" spans="1:31" x14ac:dyDescent="0.25">
      <c r="A462" s="99">
        <v>456</v>
      </c>
      <c r="B462" s="125">
        <v>45227</v>
      </c>
      <c r="C462" s="124">
        <v>176</v>
      </c>
      <c r="D462" s="99"/>
      <c r="E462" s="99">
        <v>1</v>
      </c>
      <c r="F462" s="99"/>
      <c r="G462" s="99"/>
      <c r="H462" s="99"/>
      <c r="I462" s="99"/>
      <c r="J462" s="99"/>
      <c r="K462" s="99">
        <v>1</v>
      </c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>
        <v>1</v>
      </c>
      <c r="X462" s="99"/>
      <c r="Y462" s="99"/>
      <c r="Z462" s="99"/>
      <c r="AA462" s="99">
        <v>1</v>
      </c>
      <c r="AB462" s="99"/>
      <c r="AC462" s="99"/>
      <c r="AD462" s="99">
        <v>1</v>
      </c>
      <c r="AE462" s="99"/>
    </row>
    <row r="463" spans="1:31" x14ac:dyDescent="0.25">
      <c r="A463" s="99">
        <v>457</v>
      </c>
      <c r="B463" s="125">
        <v>45227</v>
      </c>
      <c r="C463" s="124">
        <v>177</v>
      </c>
      <c r="D463" s="99"/>
      <c r="E463" s="99">
        <v>1</v>
      </c>
      <c r="F463" s="99"/>
      <c r="G463" s="99"/>
      <c r="H463" s="99"/>
      <c r="I463" s="99"/>
      <c r="J463" s="99"/>
      <c r="K463" s="99">
        <v>1</v>
      </c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>
        <v>1</v>
      </c>
      <c r="X463" s="99"/>
      <c r="Y463" s="99"/>
      <c r="Z463" s="99"/>
      <c r="AA463" s="99">
        <v>1</v>
      </c>
      <c r="AB463" s="99"/>
      <c r="AC463" s="99"/>
      <c r="AD463" s="99">
        <v>1</v>
      </c>
      <c r="AE463" s="99"/>
    </row>
    <row r="464" spans="1:31" x14ac:dyDescent="0.25">
      <c r="A464" s="99">
        <v>458</v>
      </c>
      <c r="B464" s="125">
        <v>45594</v>
      </c>
      <c r="C464" s="124">
        <v>44079047</v>
      </c>
      <c r="D464" s="99"/>
      <c r="E464" s="99"/>
      <c r="F464" s="99"/>
      <c r="G464" s="99">
        <v>1</v>
      </c>
      <c r="H464" s="99"/>
      <c r="I464" s="99"/>
      <c r="J464" s="99"/>
      <c r="K464" s="99">
        <v>1</v>
      </c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>
        <v>1</v>
      </c>
      <c r="X464" s="99"/>
      <c r="Y464" s="99"/>
      <c r="Z464" s="99"/>
      <c r="AA464" s="99">
        <v>1</v>
      </c>
      <c r="AB464" s="99"/>
      <c r="AC464" s="99"/>
      <c r="AD464" s="99"/>
      <c r="AE464" s="99">
        <v>1</v>
      </c>
    </row>
    <row r="465" spans="1:31" x14ac:dyDescent="0.25">
      <c r="A465" s="99">
        <v>459</v>
      </c>
      <c r="B465" s="125">
        <v>45595</v>
      </c>
      <c r="C465" s="124">
        <v>21239922</v>
      </c>
      <c r="D465" s="99"/>
      <c r="E465" s="99"/>
      <c r="F465" s="99"/>
      <c r="G465" s="99">
        <v>1</v>
      </c>
      <c r="H465" s="99"/>
      <c r="I465" s="99"/>
      <c r="J465" s="99"/>
      <c r="K465" s="99">
        <v>1</v>
      </c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>
        <v>1</v>
      </c>
      <c r="X465" s="99"/>
      <c r="Y465" s="99"/>
      <c r="Z465" s="99"/>
      <c r="AA465" s="99">
        <v>1</v>
      </c>
      <c r="AB465" s="99"/>
      <c r="AC465" s="99"/>
      <c r="AD465" s="99"/>
      <c r="AE465" s="99">
        <v>1</v>
      </c>
    </row>
    <row r="466" spans="1:31" x14ac:dyDescent="0.25">
      <c r="A466" s="99">
        <v>460</v>
      </c>
      <c r="B466" s="125">
        <v>45598</v>
      </c>
      <c r="C466" s="124">
        <v>178</v>
      </c>
      <c r="D466" s="99"/>
      <c r="E466" s="99">
        <v>1</v>
      </c>
      <c r="F466" s="99"/>
      <c r="G466" s="99"/>
      <c r="H466" s="99"/>
      <c r="I466" s="99"/>
      <c r="J466" s="99"/>
      <c r="K466" s="99">
        <v>1</v>
      </c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>
        <v>1</v>
      </c>
      <c r="X466" s="99"/>
      <c r="Y466" s="99"/>
      <c r="Z466" s="99"/>
      <c r="AA466" s="99">
        <v>1</v>
      </c>
      <c r="AB466" s="99"/>
      <c r="AC466" s="99"/>
      <c r="AD466" s="99">
        <v>1</v>
      </c>
      <c r="AE466" s="99"/>
    </row>
    <row r="467" spans="1:31" x14ac:dyDescent="0.25">
      <c r="A467" s="99">
        <v>461</v>
      </c>
      <c r="B467" s="125">
        <v>45601</v>
      </c>
      <c r="C467" s="124">
        <v>68193515</v>
      </c>
      <c r="D467" s="99"/>
      <c r="E467" s="99"/>
      <c r="F467" s="99"/>
      <c r="G467" s="99">
        <v>1</v>
      </c>
      <c r="H467" s="99"/>
      <c r="I467" s="99"/>
      <c r="J467" s="99"/>
      <c r="K467" s="99">
        <v>1</v>
      </c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>
        <v>1</v>
      </c>
      <c r="X467" s="99"/>
      <c r="Y467" s="99"/>
      <c r="Z467" s="99"/>
      <c r="AA467" s="99">
        <v>1</v>
      </c>
      <c r="AB467" s="99"/>
      <c r="AC467" s="99"/>
      <c r="AD467" s="99"/>
      <c r="AE467" s="99">
        <v>1</v>
      </c>
    </row>
    <row r="468" spans="1:31" x14ac:dyDescent="0.25">
      <c r="A468" s="99">
        <v>462</v>
      </c>
      <c r="B468" s="125">
        <v>45601</v>
      </c>
      <c r="C468" s="124">
        <v>179</v>
      </c>
      <c r="D468" s="99"/>
      <c r="E468" s="99">
        <v>1</v>
      </c>
      <c r="F468" s="99"/>
      <c r="G468" s="99"/>
      <c r="H468" s="99"/>
      <c r="I468" s="99"/>
      <c r="J468" s="99"/>
      <c r="K468" s="99">
        <v>1</v>
      </c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>
        <v>1</v>
      </c>
      <c r="X468" s="99"/>
      <c r="Y468" s="99"/>
      <c r="Z468" s="99"/>
      <c r="AA468" s="99">
        <v>1</v>
      </c>
      <c r="AB468" s="99"/>
      <c r="AC468" s="99"/>
      <c r="AD468" s="99">
        <v>1</v>
      </c>
      <c r="AE468" s="99"/>
    </row>
    <row r="469" spans="1:31" x14ac:dyDescent="0.25">
      <c r="A469" s="99">
        <v>463</v>
      </c>
      <c r="B469" s="125">
        <v>45601</v>
      </c>
      <c r="C469" s="124">
        <v>180</v>
      </c>
      <c r="D469" s="99"/>
      <c r="E469" s="99">
        <v>1</v>
      </c>
      <c r="F469" s="99"/>
      <c r="G469" s="99"/>
      <c r="H469" s="99"/>
      <c r="I469" s="99"/>
      <c r="J469" s="99"/>
      <c r="K469" s="99">
        <v>1</v>
      </c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>
        <v>1</v>
      </c>
      <c r="X469" s="99"/>
      <c r="Y469" s="99"/>
      <c r="Z469" s="99"/>
      <c r="AA469" s="99">
        <v>1</v>
      </c>
      <c r="AB469" s="99"/>
      <c r="AC469" s="99"/>
      <c r="AD469" s="99">
        <v>1</v>
      </c>
      <c r="AE469" s="99"/>
    </row>
    <row r="470" spans="1:31" x14ac:dyDescent="0.25">
      <c r="A470" s="99">
        <v>464</v>
      </c>
      <c r="B470" s="125">
        <v>45601</v>
      </c>
      <c r="C470" s="124">
        <v>181</v>
      </c>
      <c r="D470" s="99"/>
      <c r="E470" s="99">
        <v>1</v>
      </c>
      <c r="F470" s="99"/>
      <c r="G470" s="99"/>
      <c r="H470" s="99"/>
      <c r="I470" s="99"/>
      <c r="J470" s="99"/>
      <c r="K470" s="99">
        <v>1</v>
      </c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>
        <v>1</v>
      </c>
      <c r="X470" s="99"/>
      <c r="Y470" s="99"/>
      <c r="Z470" s="99"/>
      <c r="AA470" s="99">
        <v>1</v>
      </c>
      <c r="AB470" s="99"/>
      <c r="AC470" s="99"/>
      <c r="AD470" s="99">
        <v>1</v>
      </c>
      <c r="AE470" s="99"/>
    </row>
    <row r="471" spans="1:31" x14ac:dyDescent="0.25">
      <c r="A471" s="99">
        <v>465</v>
      </c>
      <c r="B471" s="128">
        <v>45603</v>
      </c>
      <c r="C471" s="130" t="s">
        <v>713</v>
      </c>
      <c r="D471" s="99"/>
      <c r="E471" s="99">
        <v>1</v>
      </c>
      <c r="F471" s="99"/>
      <c r="G471" s="99"/>
      <c r="H471" s="99"/>
      <c r="I471" s="99"/>
      <c r="J471" s="99"/>
      <c r="K471" s="99"/>
      <c r="L471" s="99"/>
      <c r="M471" s="99"/>
      <c r="N471" s="99"/>
      <c r="O471" s="99">
        <v>1</v>
      </c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>
        <v>1</v>
      </c>
      <c r="AA471" s="99">
        <v>1</v>
      </c>
      <c r="AB471" s="99"/>
      <c r="AC471" s="99"/>
      <c r="AD471" s="99">
        <v>1</v>
      </c>
      <c r="AE471" s="99"/>
    </row>
    <row r="472" spans="1:31" x14ac:dyDescent="0.25">
      <c r="A472" s="99">
        <v>466</v>
      </c>
      <c r="B472" s="125">
        <v>45604</v>
      </c>
      <c r="C472" s="124">
        <v>183</v>
      </c>
      <c r="D472" s="99"/>
      <c r="E472" s="99">
        <v>1</v>
      </c>
      <c r="F472" s="99"/>
      <c r="G472" s="99"/>
      <c r="H472" s="99"/>
      <c r="I472" s="99"/>
      <c r="J472" s="99"/>
      <c r="K472" s="99">
        <v>1</v>
      </c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>
        <v>1</v>
      </c>
      <c r="X472" s="99"/>
      <c r="Y472" s="99"/>
      <c r="Z472" s="99"/>
      <c r="AA472" s="99">
        <v>1</v>
      </c>
      <c r="AB472" s="99"/>
      <c r="AC472" s="99"/>
      <c r="AD472" s="99"/>
      <c r="AE472" s="99">
        <v>1</v>
      </c>
    </row>
    <row r="473" spans="1:31" x14ac:dyDescent="0.25">
      <c r="A473" s="99">
        <v>467</v>
      </c>
      <c r="B473" s="125">
        <v>45604</v>
      </c>
      <c r="C473" s="124">
        <v>184</v>
      </c>
      <c r="D473" s="99"/>
      <c r="E473" s="99">
        <v>1</v>
      </c>
      <c r="F473" s="99"/>
      <c r="G473" s="99"/>
      <c r="H473" s="99"/>
      <c r="I473" s="99"/>
      <c r="J473" s="99"/>
      <c r="K473" s="99">
        <v>1</v>
      </c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>
        <v>1</v>
      </c>
      <c r="X473" s="99"/>
      <c r="Y473" s="99"/>
      <c r="Z473" s="99"/>
      <c r="AA473" s="99">
        <v>1</v>
      </c>
      <c r="AB473" s="99"/>
      <c r="AC473" s="99"/>
      <c r="AD473" s="99">
        <v>1</v>
      </c>
      <c r="AE473" s="99"/>
    </row>
    <row r="474" spans="1:31" x14ac:dyDescent="0.25">
      <c r="A474" s="99">
        <v>468</v>
      </c>
      <c r="B474" s="125">
        <v>45608</v>
      </c>
      <c r="C474" s="124">
        <v>185</v>
      </c>
      <c r="D474" s="99"/>
      <c r="E474" s="99">
        <v>1</v>
      </c>
      <c r="F474" s="99"/>
      <c r="G474" s="99"/>
      <c r="H474" s="99"/>
      <c r="I474" s="99"/>
      <c r="J474" s="99"/>
      <c r="K474" s="99">
        <v>1</v>
      </c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>
        <v>1</v>
      </c>
      <c r="X474" s="99"/>
      <c r="Y474" s="99"/>
      <c r="Z474" s="99"/>
      <c r="AA474" s="99">
        <v>1</v>
      </c>
      <c r="AB474" s="99"/>
      <c r="AC474" s="99"/>
      <c r="AD474" s="99">
        <v>1</v>
      </c>
      <c r="AE474" s="99"/>
    </row>
    <row r="475" spans="1:31" x14ac:dyDescent="0.25">
      <c r="A475" s="99">
        <v>469</v>
      </c>
      <c r="B475" s="125">
        <v>45608</v>
      </c>
      <c r="C475" s="124">
        <v>186</v>
      </c>
      <c r="D475" s="99"/>
      <c r="E475" s="99">
        <v>1</v>
      </c>
      <c r="F475" s="99"/>
      <c r="G475" s="99"/>
      <c r="H475" s="99"/>
      <c r="I475" s="99"/>
      <c r="J475" s="99"/>
      <c r="K475" s="99">
        <v>1</v>
      </c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>
        <v>1</v>
      </c>
      <c r="X475" s="99"/>
      <c r="Y475" s="99"/>
      <c r="Z475" s="99"/>
      <c r="AA475" s="99">
        <v>1</v>
      </c>
      <c r="AB475" s="99"/>
      <c r="AC475" s="99"/>
      <c r="AD475" s="99">
        <v>1</v>
      </c>
      <c r="AE475" s="99"/>
    </row>
    <row r="476" spans="1:31" x14ac:dyDescent="0.25">
      <c r="A476" s="99">
        <v>470</v>
      </c>
      <c r="B476" s="128">
        <v>45610</v>
      </c>
      <c r="C476" s="130" t="s">
        <v>714</v>
      </c>
      <c r="D476" s="99"/>
      <c r="E476" s="99">
        <v>1</v>
      </c>
      <c r="F476" s="99"/>
      <c r="G476" s="99"/>
      <c r="H476" s="99"/>
      <c r="I476" s="99"/>
      <c r="J476" s="99"/>
      <c r="K476" s="99"/>
      <c r="L476" s="99"/>
      <c r="M476" s="99"/>
      <c r="N476" s="99"/>
      <c r="O476" s="99">
        <v>1</v>
      </c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>
        <v>1</v>
      </c>
      <c r="AA476" s="99">
        <v>1</v>
      </c>
      <c r="AB476" s="99"/>
      <c r="AC476" s="99"/>
      <c r="AD476" s="99">
        <v>1</v>
      </c>
      <c r="AE476" s="99"/>
    </row>
    <row r="477" spans="1:31" x14ac:dyDescent="0.25">
      <c r="A477" s="99">
        <v>471</v>
      </c>
      <c r="B477" s="125">
        <v>45611</v>
      </c>
      <c r="C477" s="124">
        <v>3536617</v>
      </c>
      <c r="D477" s="99"/>
      <c r="E477" s="99"/>
      <c r="F477" s="99"/>
      <c r="G477" s="99">
        <v>1</v>
      </c>
      <c r="H477" s="99"/>
      <c r="I477" s="99"/>
      <c r="J477" s="99"/>
      <c r="K477" s="99">
        <v>1</v>
      </c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>
        <v>1</v>
      </c>
      <c r="X477" s="99"/>
      <c r="Y477" s="99"/>
      <c r="Z477" s="99"/>
      <c r="AA477" s="99">
        <v>1</v>
      </c>
      <c r="AB477" s="99"/>
      <c r="AC477" s="99"/>
      <c r="AD477" s="99"/>
      <c r="AE477" s="99">
        <v>1</v>
      </c>
    </row>
    <row r="478" spans="1:31" x14ac:dyDescent="0.25">
      <c r="A478" s="99">
        <v>472</v>
      </c>
      <c r="B478" s="125">
        <v>45616</v>
      </c>
      <c r="C478" s="124">
        <v>188</v>
      </c>
      <c r="D478" s="99"/>
      <c r="E478" s="99">
        <v>1</v>
      </c>
      <c r="F478" s="99"/>
      <c r="G478" s="99"/>
      <c r="H478" s="99"/>
      <c r="I478" s="99"/>
      <c r="J478" s="99"/>
      <c r="K478" s="99">
        <v>1</v>
      </c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>
        <v>1</v>
      </c>
      <c r="X478" s="99"/>
      <c r="Y478" s="99"/>
      <c r="Z478" s="99"/>
      <c r="AA478" s="99">
        <v>1</v>
      </c>
      <c r="AB478" s="99"/>
      <c r="AC478" s="99"/>
      <c r="AD478" s="99">
        <v>1</v>
      </c>
      <c r="AE478" s="99"/>
    </row>
    <row r="479" spans="1:31" x14ac:dyDescent="0.25">
      <c r="A479" s="99">
        <v>473</v>
      </c>
      <c r="B479" s="125">
        <v>45617</v>
      </c>
      <c r="C479" s="124">
        <v>189</v>
      </c>
      <c r="D479" s="99"/>
      <c r="E479" s="99">
        <v>1</v>
      </c>
      <c r="F479" s="99"/>
      <c r="G479" s="99"/>
      <c r="H479" s="99"/>
      <c r="I479" s="99"/>
      <c r="J479" s="99"/>
      <c r="K479" s="99">
        <v>1</v>
      </c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>
        <v>1</v>
      </c>
      <c r="X479" s="99"/>
      <c r="Y479" s="99"/>
      <c r="Z479" s="99"/>
      <c r="AA479" s="99">
        <v>1</v>
      </c>
      <c r="AB479" s="99"/>
      <c r="AC479" s="99"/>
      <c r="AD479" s="99"/>
      <c r="AE479" s="99">
        <v>1</v>
      </c>
    </row>
    <row r="480" spans="1:31" x14ac:dyDescent="0.25">
      <c r="A480" s="99">
        <v>474</v>
      </c>
      <c r="B480" s="125">
        <v>45618</v>
      </c>
      <c r="C480" s="124">
        <v>51276140</v>
      </c>
      <c r="D480" s="99"/>
      <c r="E480" s="99"/>
      <c r="F480" s="99"/>
      <c r="G480" s="99">
        <v>1</v>
      </c>
      <c r="H480" s="99"/>
      <c r="I480" s="99"/>
      <c r="J480" s="99"/>
      <c r="K480" s="99">
        <v>1</v>
      </c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>
        <v>1</v>
      </c>
      <c r="X480" s="99"/>
      <c r="Y480" s="99"/>
      <c r="Z480" s="99"/>
      <c r="AA480" s="99">
        <v>1</v>
      </c>
      <c r="AB480" s="99"/>
      <c r="AC480" s="99"/>
      <c r="AD480" s="99"/>
      <c r="AE480" s="99">
        <v>1</v>
      </c>
    </row>
    <row r="481" spans="1:31" x14ac:dyDescent="0.25">
      <c r="A481" s="99">
        <v>475</v>
      </c>
      <c r="B481" s="125">
        <v>45622</v>
      </c>
      <c r="C481" s="124">
        <v>16275573</v>
      </c>
      <c r="D481" s="99"/>
      <c r="E481" s="99"/>
      <c r="F481" s="99"/>
      <c r="G481" s="99">
        <v>1</v>
      </c>
      <c r="H481" s="99"/>
      <c r="I481" s="99"/>
      <c r="J481" s="99"/>
      <c r="K481" s="99">
        <v>1</v>
      </c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>
        <v>1</v>
      </c>
      <c r="X481" s="99"/>
      <c r="Y481" s="99"/>
      <c r="Z481" s="99"/>
      <c r="AA481" s="99">
        <v>1</v>
      </c>
      <c r="AB481" s="99"/>
      <c r="AC481" s="99"/>
      <c r="AD481" s="108"/>
      <c r="AE481" s="99">
        <v>1</v>
      </c>
    </row>
    <row r="482" spans="1:31" x14ac:dyDescent="0.25">
      <c r="A482" s="99">
        <v>476</v>
      </c>
      <c r="B482" s="125">
        <v>45622</v>
      </c>
      <c r="C482" s="122" t="s">
        <v>630</v>
      </c>
      <c r="D482" s="99"/>
      <c r="E482" s="99"/>
      <c r="F482" s="99"/>
      <c r="G482" s="99">
        <v>1</v>
      </c>
      <c r="H482" s="99"/>
      <c r="I482" s="99"/>
      <c r="J482" s="99"/>
      <c r="K482" s="99">
        <v>1</v>
      </c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>
        <v>1</v>
      </c>
      <c r="X482" s="99"/>
      <c r="Y482" s="99"/>
      <c r="Z482" s="99"/>
      <c r="AA482" s="99">
        <v>1</v>
      </c>
      <c r="AB482" s="99"/>
      <c r="AC482" s="99"/>
      <c r="AD482" s="99"/>
      <c r="AE482" s="99">
        <v>1</v>
      </c>
    </row>
    <row r="483" spans="1:31" x14ac:dyDescent="0.25">
      <c r="A483" s="99">
        <v>477</v>
      </c>
      <c r="B483" s="128">
        <v>45623</v>
      </c>
      <c r="C483" s="131">
        <v>190</v>
      </c>
      <c r="D483" s="99"/>
      <c r="E483" s="99">
        <v>1</v>
      </c>
      <c r="F483" s="99"/>
      <c r="G483" s="99"/>
      <c r="H483" s="99"/>
      <c r="I483" s="99"/>
      <c r="J483" s="99"/>
      <c r="K483" s="99"/>
      <c r="L483" s="99"/>
      <c r="M483" s="99"/>
      <c r="N483" s="99"/>
      <c r="O483" s="99">
        <v>1</v>
      </c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>
        <v>1</v>
      </c>
      <c r="AA483" s="99">
        <v>1</v>
      </c>
      <c r="AB483" s="99"/>
      <c r="AC483" s="99"/>
      <c r="AD483" s="99"/>
      <c r="AE483" s="99">
        <v>1</v>
      </c>
    </row>
    <row r="484" spans="1:31" x14ac:dyDescent="0.25">
      <c r="A484" s="99">
        <v>478</v>
      </c>
      <c r="B484" s="128">
        <v>45624</v>
      </c>
      <c r="C484" s="130" t="s">
        <v>715</v>
      </c>
      <c r="D484" s="99"/>
      <c r="E484" s="99">
        <v>1</v>
      </c>
      <c r="F484" s="99"/>
      <c r="G484" s="99"/>
      <c r="H484" s="99"/>
      <c r="I484" s="99"/>
      <c r="J484" s="99"/>
      <c r="K484" s="99"/>
      <c r="L484" s="99"/>
      <c r="M484" s="99"/>
      <c r="N484" s="99"/>
      <c r="O484" s="99">
        <v>1</v>
      </c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>
        <v>1</v>
      </c>
      <c r="AA484" s="99">
        <v>1</v>
      </c>
      <c r="AB484" s="99"/>
      <c r="AC484" s="99"/>
      <c r="AD484" s="99"/>
      <c r="AE484" s="99">
        <v>1</v>
      </c>
    </row>
    <row r="485" spans="1:31" x14ac:dyDescent="0.25">
      <c r="A485" s="99">
        <v>479</v>
      </c>
      <c r="B485" s="125">
        <v>45624</v>
      </c>
      <c r="C485" s="124">
        <v>65644599</v>
      </c>
      <c r="D485" s="99"/>
      <c r="E485" s="99"/>
      <c r="F485" s="99"/>
      <c r="G485" s="99">
        <v>1</v>
      </c>
      <c r="H485" s="99"/>
      <c r="I485" s="99"/>
      <c r="J485" s="99"/>
      <c r="K485" s="99">
        <v>1</v>
      </c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>
        <v>1</v>
      </c>
      <c r="X485" s="99"/>
      <c r="Y485" s="99"/>
      <c r="Z485" s="99"/>
      <c r="AA485" s="99">
        <v>1</v>
      </c>
      <c r="AB485" s="99"/>
      <c r="AC485" s="99"/>
      <c r="AD485" s="99">
        <v>1</v>
      </c>
      <c r="AE485" s="99"/>
    </row>
    <row r="486" spans="1:31" x14ac:dyDescent="0.25">
      <c r="A486" s="99">
        <v>480</v>
      </c>
      <c r="B486" s="125">
        <v>45624</v>
      </c>
      <c r="C486" s="124">
        <v>92473984</v>
      </c>
      <c r="D486" s="99"/>
      <c r="E486" s="99"/>
      <c r="F486" s="99"/>
      <c r="G486" s="99">
        <v>1</v>
      </c>
      <c r="H486" s="99"/>
      <c r="I486" s="99"/>
      <c r="J486" s="99"/>
      <c r="K486" s="99">
        <v>1</v>
      </c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>
        <v>1</v>
      </c>
      <c r="X486" s="99"/>
      <c r="Y486" s="99"/>
      <c r="Z486" s="99"/>
      <c r="AA486" s="99">
        <v>1</v>
      </c>
      <c r="AB486" s="99"/>
      <c r="AC486" s="99"/>
      <c r="AD486" s="99"/>
      <c r="AE486" s="99">
        <v>1</v>
      </c>
    </row>
    <row r="487" spans="1:31" x14ac:dyDescent="0.25">
      <c r="A487" s="99">
        <v>481</v>
      </c>
      <c r="B487" s="125">
        <v>45628</v>
      </c>
      <c r="C487" s="124">
        <v>79915128</v>
      </c>
      <c r="D487" s="99"/>
      <c r="E487" s="99"/>
      <c r="F487" s="99"/>
      <c r="G487" s="99">
        <v>1</v>
      </c>
      <c r="H487" s="99"/>
      <c r="I487" s="99"/>
      <c r="J487" s="99"/>
      <c r="K487" s="99">
        <v>1</v>
      </c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>
        <v>1</v>
      </c>
      <c r="X487" s="99"/>
      <c r="Y487" s="99"/>
      <c r="Z487" s="99"/>
      <c r="AA487" s="99">
        <v>1</v>
      </c>
      <c r="AB487" s="99"/>
      <c r="AC487" s="99"/>
      <c r="AD487" s="99">
        <v>1</v>
      </c>
      <c r="AE487" s="99"/>
    </row>
    <row r="488" spans="1:31" x14ac:dyDescent="0.25">
      <c r="A488" s="99">
        <v>482</v>
      </c>
      <c r="B488" s="125">
        <v>45630</v>
      </c>
      <c r="C488" s="124">
        <v>192</v>
      </c>
      <c r="D488" s="99"/>
      <c r="E488" s="99">
        <v>1</v>
      </c>
      <c r="F488" s="99"/>
      <c r="G488" s="99"/>
      <c r="H488" s="99"/>
      <c r="I488" s="99"/>
      <c r="J488" s="99"/>
      <c r="K488" s="99">
        <v>1</v>
      </c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>
        <v>1</v>
      </c>
      <c r="X488" s="99"/>
      <c r="Y488" s="99"/>
      <c r="Z488" s="99"/>
      <c r="AA488" s="99">
        <v>1</v>
      </c>
      <c r="AB488" s="99"/>
      <c r="AC488" s="99"/>
      <c r="AD488" s="99"/>
      <c r="AE488" s="99">
        <v>1</v>
      </c>
    </row>
    <row r="489" spans="1:31" x14ac:dyDescent="0.25">
      <c r="A489" s="99">
        <v>483</v>
      </c>
      <c r="B489" s="125">
        <v>45630</v>
      </c>
      <c r="C489" s="124">
        <v>193</v>
      </c>
      <c r="D489" s="99"/>
      <c r="E489" s="99">
        <v>1</v>
      </c>
      <c r="F489" s="99"/>
      <c r="G489" s="99"/>
      <c r="H489" s="99"/>
      <c r="I489" s="99"/>
      <c r="J489" s="99"/>
      <c r="K489" s="99">
        <v>1</v>
      </c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>
        <v>1</v>
      </c>
      <c r="X489" s="99"/>
      <c r="Y489" s="99"/>
      <c r="Z489" s="99"/>
      <c r="AA489" s="99">
        <v>1</v>
      </c>
      <c r="AB489" s="99"/>
      <c r="AC489" s="99"/>
      <c r="AD489" s="99"/>
      <c r="AE489" s="99">
        <v>1</v>
      </c>
    </row>
    <row r="490" spans="1:31" x14ac:dyDescent="0.25">
      <c r="A490" s="99">
        <v>484</v>
      </c>
      <c r="B490" s="125">
        <v>45635</v>
      </c>
      <c r="C490" s="124">
        <v>20977172</v>
      </c>
      <c r="D490" s="99"/>
      <c r="E490" s="99"/>
      <c r="F490" s="99"/>
      <c r="G490" s="99">
        <v>1</v>
      </c>
      <c r="H490" s="99"/>
      <c r="I490" s="99"/>
      <c r="J490" s="99"/>
      <c r="K490" s="99">
        <v>1</v>
      </c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>
        <v>1</v>
      </c>
      <c r="X490" s="99"/>
      <c r="Y490" s="99"/>
      <c r="Z490" s="99"/>
      <c r="AA490" s="99">
        <v>1</v>
      </c>
      <c r="AB490" s="99"/>
      <c r="AC490" s="99"/>
      <c r="AD490" s="99">
        <v>1</v>
      </c>
      <c r="AE490" s="99"/>
    </row>
    <row r="491" spans="1:31" x14ac:dyDescent="0.25">
      <c r="A491" s="99">
        <v>485</v>
      </c>
      <c r="B491" s="125">
        <v>45636</v>
      </c>
      <c r="C491" s="124">
        <v>55168971</v>
      </c>
      <c r="D491" s="99"/>
      <c r="E491" s="99"/>
      <c r="F491" s="99"/>
      <c r="G491" s="99">
        <v>1</v>
      </c>
      <c r="H491" s="99"/>
      <c r="I491" s="99"/>
      <c r="J491" s="99"/>
      <c r="K491" s="99">
        <v>1</v>
      </c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>
        <v>1</v>
      </c>
      <c r="X491" s="99"/>
      <c r="Y491" s="99"/>
      <c r="Z491" s="99"/>
      <c r="AA491" s="99">
        <v>1</v>
      </c>
      <c r="AB491" s="99"/>
      <c r="AC491" s="99"/>
      <c r="AD491" s="99">
        <v>1</v>
      </c>
      <c r="AE491" s="99"/>
    </row>
    <row r="492" spans="1:31" x14ac:dyDescent="0.25">
      <c r="A492" s="99">
        <v>486</v>
      </c>
      <c r="B492" s="125">
        <v>45637</v>
      </c>
      <c r="C492" s="124">
        <v>194</v>
      </c>
      <c r="D492" s="99"/>
      <c r="E492" s="99">
        <v>1</v>
      </c>
      <c r="F492" s="99"/>
      <c r="G492" s="99"/>
      <c r="H492" s="99"/>
      <c r="I492" s="99"/>
      <c r="J492" s="99"/>
      <c r="K492" s="99">
        <v>1</v>
      </c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>
        <v>1</v>
      </c>
      <c r="X492" s="99"/>
      <c r="Y492" s="99"/>
      <c r="Z492" s="99"/>
      <c r="AA492" s="99">
        <v>1</v>
      </c>
      <c r="AB492" s="99"/>
      <c r="AC492" s="99"/>
      <c r="AD492" s="99">
        <v>1</v>
      </c>
      <c r="AE492" s="99"/>
    </row>
    <row r="493" spans="1:31" x14ac:dyDescent="0.25">
      <c r="A493" s="99">
        <v>487</v>
      </c>
      <c r="B493" s="125">
        <v>45637</v>
      </c>
      <c r="C493" s="124">
        <v>22188263</v>
      </c>
      <c r="D493" s="99"/>
      <c r="E493" s="99"/>
      <c r="F493" s="99"/>
      <c r="G493" s="99">
        <v>1</v>
      </c>
      <c r="H493" s="99"/>
      <c r="I493" s="99"/>
      <c r="J493" s="99"/>
      <c r="K493" s="99">
        <v>1</v>
      </c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>
        <v>1</v>
      </c>
      <c r="X493" s="99"/>
      <c r="Y493" s="99"/>
      <c r="Z493" s="99"/>
      <c r="AA493" s="99">
        <v>1</v>
      </c>
      <c r="AB493" s="99"/>
      <c r="AC493" s="99"/>
      <c r="AD493" s="108"/>
      <c r="AE493" s="99">
        <v>1</v>
      </c>
    </row>
    <row r="494" spans="1:31" x14ac:dyDescent="0.25">
      <c r="A494" s="99">
        <v>488</v>
      </c>
      <c r="B494" s="125">
        <v>45642</v>
      </c>
      <c r="C494" s="124">
        <v>72167302</v>
      </c>
      <c r="D494" s="99"/>
      <c r="E494" s="99"/>
      <c r="F494" s="99"/>
      <c r="G494" s="99">
        <v>1</v>
      </c>
      <c r="H494" s="99"/>
      <c r="I494" s="99"/>
      <c r="J494" s="99"/>
      <c r="K494" s="99">
        <v>1</v>
      </c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>
        <v>1</v>
      </c>
      <c r="X494" s="99"/>
      <c r="Y494" s="99"/>
      <c r="Z494" s="99"/>
      <c r="AA494" s="99">
        <v>1</v>
      </c>
      <c r="AB494" s="99"/>
      <c r="AC494" s="99"/>
      <c r="AD494" s="108"/>
      <c r="AE494" s="99">
        <v>1</v>
      </c>
    </row>
    <row r="495" spans="1:31" x14ac:dyDescent="0.25">
      <c r="A495" s="99">
        <v>489</v>
      </c>
      <c r="B495" s="125">
        <v>45645</v>
      </c>
      <c r="C495" s="122" t="s">
        <v>631</v>
      </c>
      <c r="D495" s="99"/>
      <c r="E495" s="99"/>
      <c r="F495" s="99"/>
      <c r="G495" s="99">
        <v>1</v>
      </c>
      <c r="H495" s="99"/>
      <c r="I495" s="99"/>
      <c r="J495" s="99"/>
      <c r="K495" s="99">
        <v>1</v>
      </c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>
        <v>1</v>
      </c>
      <c r="X495" s="99"/>
      <c r="Y495" s="99"/>
      <c r="Z495" s="99"/>
      <c r="AA495" s="99">
        <v>1</v>
      </c>
      <c r="AB495" s="99"/>
      <c r="AC495" s="99"/>
      <c r="AD495" s="99"/>
      <c r="AE495" s="99">
        <v>1</v>
      </c>
    </row>
    <row r="496" spans="1:31" x14ac:dyDescent="0.25">
      <c r="A496" s="99">
        <v>490</v>
      </c>
      <c r="B496" s="128">
        <v>45646</v>
      </c>
      <c r="C496" s="130" t="s">
        <v>716</v>
      </c>
      <c r="D496" s="99"/>
      <c r="E496" s="99">
        <v>1</v>
      </c>
      <c r="F496" s="99"/>
      <c r="G496" s="99"/>
      <c r="H496" s="99"/>
      <c r="I496" s="99"/>
      <c r="J496" s="99"/>
      <c r="K496" s="99"/>
      <c r="L496" s="99"/>
      <c r="M496" s="99"/>
      <c r="N496" s="99"/>
      <c r="O496" s="99">
        <v>1</v>
      </c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>
        <v>1</v>
      </c>
      <c r="AA496" s="99">
        <v>1</v>
      </c>
      <c r="AB496" s="99"/>
      <c r="AC496" s="99"/>
      <c r="AD496" s="99">
        <v>1</v>
      </c>
      <c r="AE496" s="99"/>
    </row>
    <row r="497" spans="1:31" x14ac:dyDescent="0.25">
      <c r="A497" s="99">
        <v>491</v>
      </c>
      <c r="B497" s="125">
        <v>45650</v>
      </c>
      <c r="C497" s="124">
        <v>196</v>
      </c>
      <c r="D497" s="99"/>
      <c r="E497" s="99">
        <v>1</v>
      </c>
      <c r="F497" s="99"/>
      <c r="G497" s="99"/>
      <c r="H497" s="99"/>
      <c r="I497" s="99"/>
      <c r="J497" s="99"/>
      <c r="K497" s="99">
        <v>1</v>
      </c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>
        <v>1</v>
      </c>
      <c r="X497" s="99"/>
      <c r="Y497" s="99"/>
      <c r="Z497" s="99"/>
      <c r="AA497" s="99">
        <v>1</v>
      </c>
      <c r="AB497" s="99"/>
      <c r="AC497" s="99"/>
      <c r="AD497" s="99">
        <v>1</v>
      </c>
      <c r="AE497" s="99"/>
    </row>
    <row r="498" spans="1:31" x14ac:dyDescent="0.25">
      <c r="A498" s="99">
        <v>492</v>
      </c>
      <c r="B498" s="125">
        <v>45653</v>
      </c>
      <c r="C498" s="124">
        <v>11541989</v>
      </c>
      <c r="D498" s="99"/>
      <c r="E498" s="99"/>
      <c r="F498" s="99"/>
      <c r="G498" s="99">
        <v>1</v>
      </c>
      <c r="H498" s="99"/>
      <c r="I498" s="99"/>
      <c r="J498" s="99"/>
      <c r="K498" s="99">
        <v>1</v>
      </c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>
        <v>1</v>
      </c>
      <c r="X498" s="99"/>
      <c r="Y498" s="99"/>
      <c r="Z498" s="99"/>
      <c r="AA498" s="99">
        <v>1</v>
      </c>
      <c r="AB498" s="99"/>
      <c r="AC498" s="99"/>
      <c r="AD498" s="99"/>
      <c r="AE498" s="99">
        <v>1</v>
      </c>
    </row>
  </sheetData>
  <protectedRanges>
    <protectedRange password="CEEF" sqref="B9:C9" name="Начальник_1"/>
  </protectedRanges>
  <autoFilter ref="A6:AE498"/>
  <mergeCells count="11">
    <mergeCell ref="A2:I2"/>
    <mergeCell ref="P4:V4"/>
    <mergeCell ref="W4:Z4"/>
    <mergeCell ref="AA4:AC4"/>
    <mergeCell ref="AD4:AE4"/>
    <mergeCell ref="A4:A5"/>
    <mergeCell ref="B4:B5"/>
    <mergeCell ref="C4:C5"/>
    <mergeCell ref="D4:D5"/>
    <mergeCell ref="E4:I4"/>
    <mergeCell ref="J4:O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9"/>
  <sheetViews>
    <sheetView topLeftCell="A4" zoomScale="85" zoomScaleNormal="85" workbookViewId="0">
      <selection activeCell="K7" sqref="K7"/>
    </sheetView>
  </sheetViews>
  <sheetFormatPr defaultRowHeight="15.75" x14ac:dyDescent="0.25"/>
  <cols>
    <col min="1" max="1" width="3.5703125" style="2" customWidth="1"/>
    <col min="2" max="2" width="21.5703125" style="2" customWidth="1"/>
    <col min="3" max="4" width="18.42578125" style="2" customWidth="1"/>
    <col min="5" max="8" width="12" style="2" customWidth="1"/>
    <col min="9" max="16384" width="9.140625" style="2"/>
  </cols>
  <sheetData>
    <row r="2" spans="1:8" ht="68.25" customHeight="1" x14ac:dyDescent="0.25">
      <c r="A2" s="163" t="s">
        <v>210</v>
      </c>
      <c r="B2" s="164"/>
      <c r="C2" s="164"/>
      <c r="D2" s="164"/>
      <c r="E2" s="164"/>
      <c r="F2" s="164"/>
      <c r="G2" s="164"/>
      <c r="H2" s="164"/>
    </row>
    <row r="3" spans="1:8" s="69" customFormat="1" ht="75.75" customHeight="1" x14ac:dyDescent="0.25">
      <c r="A3" s="68" t="s">
        <v>206</v>
      </c>
      <c r="B3" s="68" t="s">
        <v>78</v>
      </c>
      <c r="C3" s="159" t="s">
        <v>211</v>
      </c>
      <c r="D3" s="160"/>
      <c r="E3" s="68">
        <v>2021</v>
      </c>
      <c r="F3" s="68">
        <v>2022</v>
      </c>
      <c r="G3" s="68">
        <v>2023</v>
      </c>
      <c r="H3" s="68">
        <v>2024</v>
      </c>
    </row>
    <row r="4" spans="1:8" s="69" customFormat="1" ht="75.75" customHeight="1" x14ac:dyDescent="0.25">
      <c r="A4" s="165">
        <v>1</v>
      </c>
      <c r="B4" s="165" t="s">
        <v>221</v>
      </c>
      <c r="C4" s="165" t="s">
        <v>213</v>
      </c>
      <c r="D4" s="68" t="s">
        <v>218</v>
      </c>
      <c r="E4" s="68">
        <v>0.24</v>
      </c>
      <c r="F4" s="68">
        <v>0.24</v>
      </c>
      <c r="G4" s="68">
        <v>0.24</v>
      </c>
      <c r="H4" s="68">
        <v>0.24</v>
      </c>
    </row>
    <row r="5" spans="1:8" s="69" customFormat="1" ht="75.75" customHeight="1" x14ac:dyDescent="0.25">
      <c r="A5" s="166"/>
      <c r="B5" s="166"/>
      <c r="C5" s="167"/>
      <c r="D5" s="68" t="s">
        <v>217</v>
      </c>
      <c r="E5" s="68">
        <v>0.875</v>
      </c>
      <c r="F5" s="68">
        <v>0.875</v>
      </c>
      <c r="G5" s="68">
        <v>0.875</v>
      </c>
      <c r="H5" s="68">
        <v>0.875</v>
      </c>
    </row>
    <row r="6" spans="1:8" s="69" customFormat="1" ht="75.75" customHeight="1" x14ac:dyDescent="0.25">
      <c r="A6" s="166"/>
      <c r="B6" s="166"/>
      <c r="C6" s="174" t="s">
        <v>212</v>
      </c>
      <c r="D6" s="68" t="s">
        <v>219</v>
      </c>
      <c r="E6" s="68">
        <v>13.132</v>
      </c>
      <c r="F6" s="68">
        <v>13.87</v>
      </c>
      <c r="G6" s="68">
        <v>13</v>
      </c>
      <c r="H6" s="68">
        <v>13</v>
      </c>
    </row>
    <row r="7" spans="1:8" s="70" customFormat="1" ht="98.25" customHeight="1" x14ac:dyDescent="0.25">
      <c r="A7" s="167"/>
      <c r="B7" s="167"/>
      <c r="C7" s="175"/>
      <c r="D7" s="68" t="s">
        <v>220</v>
      </c>
      <c r="E7" s="72">
        <v>380.97</v>
      </c>
      <c r="F7" s="72">
        <v>499.40800000000002</v>
      </c>
      <c r="G7" s="72">
        <v>499.40800000000002</v>
      </c>
      <c r="H7" s="72">
        <v>499.40800000000002</v>
      </c>
    </row>
    <row r="8" spans="1:8" s="70" customFormat="1" ht="98.25" customHeight="1" x14ac:dyDescent="0.25">
      <c r="A8" s="170" t="s">
        <v>40</v>
      </c>
      <c r="B8" s="168" t="s">
        <v>214</v>
      </c>
      <c r="C8" s="161" t="s">
        <v>216</v>
      </c>
      <c r="D8" s="162"/>
      <c r="E8" s="72">
        <v>1</v>
      </c>
      <c r="F8" s="72">
        <v>1</v>
      </c>
      <c r="G8" s="72">
        <v>1</v>
      </c>
      <c r="H8" s="72">
        <v>1</v>
      </c>
    </row>
    <row r="9" spans="1:8" s="70" customFormat="1" ht="105.75" customHeight="1" x14ac:dyDescent="0.25">
      <c r="A9" s="171"/>
      <c r="B9" s="169"/>
      <c r="C9" s="172" t="s">
        <v>215</v>
      </c>
      <c r="D9" s="173"/>
      <c r="E9" s="72">
        <v>320</v>
      </c>
      <c r="F9" s="72">
        <v>320</v>
      </c>
      <c r="G9" s="72">
        <v>320</v>
      </c>
      <c r="H9" s="72">
        <v>320</v>
      </c>
    </row>
  </sheetData>
  <mergeCells count="10">
    <mergeCell ref="C3:D3"/>
    <mergeCell ref="C8:D8"/>
    <mergeCell ref="A2:H2"/>
    <mergeCell ref="A4:A7"/>
    <mergeCell ref="B4:B7"/>
    <mergeCell ref="B8:B9"/>
    <mergeCell ref="A8:A9"/>
    <mergeCell ref="C9:D9"/>
    <mergeCell ref="C6:C7"/>
    <mergeCell ref="C4:C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S10"/>
  <sheetViews>
    <sheetView topLeftCell="F1" zoomScale="70" zoomScaleNormal="70" workbookViewId="0">
      <selection activeCell="L22" sqref="L22"/>
    </sheetView>
  </sheetViews>
  <sheetFormatPr defaultRowHeight="15.75" x14ac:dyDescent="0.25"/>
  <cols>
    <col min="1" max="1" width="27" style="2" customWidth="1"/>
    <col min="2" max="13" width="18.140625" style="2" customWidth="1"/>
    <col min="14" max="16384" width="9.140625" style="2"/>
  </cols>
  <sheetData>
    <row r="2" spans="1:19" x14ac:dyDescent="0.25">
      <c r="A2" s="176" t="s">
        <v>233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9" ht="16.5" customHeight="1" x14ac:dyDescent="0.25">
      <c r="A3" s="177" t="s">
        <v>232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91"/>
      <c r="O3" s="91"/>
      <c r="P3" s="91"/>
      <c r="Q3" s="91"/>
      <c r="R3" s="91"/>
      <c r="S3" s="91"/>
    </row>
    <row r="5" spans="1:19" x14ac:dyDescent="0.25">
      <c r="A5" s="178" t="s">
        <v>222</v>
      </c>
      <c r="B5" s="178" t="s">
        <v>223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9" x14ac:dyDescent="0.25">
      <c r="A6" s="178"/>
      <c r="B6" s="178" t="s">
        <v>224</v>
      </c>
      <c r="C6" s="178"/>
      <c r="D6" s="178"/>
      <c r="E6" s="178" t="s">
        <v>225</v>
      </c>
      <c r="F6" s="178"/>
      <c r="G6" s="178"/>
      <c r="H6" s="178" t="s">
        <v>226</v>
      </c>
      <c r="I6" s="178"/>
      <c r="J6" s="178"/>
      <c r="K6" s="178" t="s">
        <v>227</v>
      </c>
      <c r="L6" s="178"/>
      <c r="M6" s="178"/>
    </row>
    <row r="7" spans="1:19" ht="31.5" x14ac:dyDescent="0.25">
      <c r="A7" s="178"/>
      <c r="B7" s="6">
        <v>2023</v>
      </c>
      <c r="C7" s="6">
        <v>2024</v>
      </c>
      <c r="D7" s="6" t="s">
        <v>228</v>
      </c>
      <c r="E7" s="103">
        <v>2023</v>
      </c>
      <c r="F7" s="103">
        <v>2024</v>
      </c>
      <c r="G7" s="6" t="s">
        <v>228</v>
      </c>
      <c r="H7" s="104">
        <v>2023</v>
      </c>
      <c r="I7" s="75">
        <v>2024</v>
      </c>
      <c r="J7" s="6" t="s">
        <v>228</v>
      </c>
      <c r="K7" s="132">
        <v>2023</v>
      </c>
      <c r="L7" s="132">
        <v>2024</v>
      </c>
      <c r="M7" s="6" t="s">
        <v>228</v>
      </c>
    </row>
    <row r="8" spans="1:19" ht="31.5" x14ac:dyDescent="0.25">
      <c r="A8" s="74" t="s">
        <v>229</v>
      </c>
      <c r="B8" s="6"/>
      <c r="C8" s="6"/>
      <c r="D8" s="6"/>
      <c r="E8" s="6"/>
      <c r="F8" s="6"/>
      <c r="G8" s="6"/>
      <c r="H8" s="132">
        <v>72.010000000000005</v>
      </c>
      <c r="I8" s="135">
        <v>74</v>
      </c>
      <c r="J8" s="109"/>
      <c r="K8" s="132">
        <v>72.010000000000005</v>
      </c>
      <c r="L8" s="135">
        <v>74</v>
      </c>
      <c r="M8" s="6"/>
    </row>
    <row r="9" spans="1:19" x14ac:dyDescent="0.25">
      <c r="A9" s="74" t="s">
        <v>230</v>
      </c>
      <c r="B9" s="6"/>
      <c r="C9" s="6"/>
      <c r="D9" s="6"/>
      <c r="E9" s="6"/>
      <c r="F9" s="6"/>
      <c r="G9" s="6"/>
      <c r="H9" s="132">
        <v>72.010000000000005</v>
      </c>
      <c r="I9" s="135">
        <v>74</v>
      </c>
      <c r="J9" s="109"/>
      <c r="K9" s="132">
        <v>72.010000000000005</v>
      </c>
      <c r="L9" s="135">
        <v>74</v>
      </c>
      <c r="M9" s="6"/>
    </row>
    <row r="10" spans="1:19" x14ac:dyDescent="0.25">
      <c r="A10" s="74" t="s">
        <v>231</v>
      </c>
      <c r="B10" s="6"/>
      <c r="C10" s="6"/>
      <c r="D10" s="6"/>
      <c r="E10" s="6"/>
      <c r="F10" s="6"/>
      <c r="G10" s="6"/>
      <c r="H10" s="132">
        <v>72.010000000000005</v>
      </c>
      <c r="I10" s="135">
        <v>74</v>
      </c>
      <c r="J10" s="109"/>
      <c r="K10" s="109"/>
      <c r="L10" s="109"/>
      <c r="M10" s="6"/>
    </row>
  </sheetData>
  <mergeCells count="8">
    <mergeCell ref="A2:M2"/>
    <mergeCell ref="A3:M3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E27"/>
  <sheetViews>
    <sheetView topLeftCell="A19" workbookViewId="0">
      <selection activeCell="C25" sqref="C25:D25"/>
    </sheetView>
  </sheetViews>
  <sheetFormatPr defaultRowHeight="15.75" x14ac:dyDescent="0.25"/>
  <cols>
    <col min="1" max="1" width="7.28515625" style="2" customWidth="1"/>
    <col min="2" max="2" width="47.140625" style="2" customWidth="1"/>
    <col min="3" max="3" width="21" style="2" customWidth="1"/>
    <col min="4" max="4" width="19.85546875" style="2" customWidth="1"/>
    <col min="5" max="5" width="22.28515625" style="2" customWidth="1"/>
    <col min="6" max="16384" width="9.140625" style="2"/>
  </cols>
  <sheetData>
    <row r="2" spans="1:5" ht="45.75" customHeight="1" x14ac:dyDescent="0.25">
      <c r="A2" s="179" t="s">
        <v>192</v>
      </c>
      <c r="B2" s="180"/>
      <c r="C2" s="180"/>
      <c r="D2" s="180"/>
      <c r="E2" s="180"/>
    </row>
    <row r="3" spans="1:5" ht="24.75" customHeight="1" x14ac:dyDescent="0.25">
      <c r="A3" s="165" t="s">
        <v>206</v>
      </c>
      <c r="B3" s="165" t="s">
        <v>235</v>
      </c>
      <c r="C3" s="178" t="s">
        <v>234</v>
      </c>
      <c r="D3" s="178"/>
      <c r="E3" s="178"/>
    </row>
    <row r="4" spans="1:5" ht="33" customHeight="1" x14ac:dyDescent="0.25">
      <c r="A4" s="167"/>
      <c r="B4" s="167"/>
      <c r="C4" s="109">
        <v>2023</v>
      </c>
      <c r="D4" s="109">
        <v>2024</v>
      </c>
      <c r="E4" s="6" t="s">
        <v>236</v>
      </c>
    </row>
    <row r="5" spans="1:5" ht="15.75" customHeight="1" x14ac:dyDescent="0.25">
      <c r="A5" s="71">
        <v>1</v>
      </c>
      <c r="B5" s="68">
        <v>2</v>
      </c>
      <c r="C5" s="80">
        <v>3</v>
      </c>
      <c r="D5" s="80">
        <v>4</v>
      </c>
      <c r="E5" s="81">
        <v>5</v>
      </c>
    </row>
    <row r="6" spans="1:5" ht="51.75" customHeight="1" x14ac:dyDescent="0.25">
      <c r="A6" s="68">
        <v>1</v>
      </c>
      <c r="B6" s="86" t="s">
        <v>246</v>
      </c>
      <c r="C6" s="79"/>
      <c r="D6" s="79"/>
      <c r="E6" s="6"/>
    </row>
    <row r="7" spans="1:5" ht="22.5" customHeight="1" x14ac:dyDescent="0.25">
      <c r="A7" s="78" t="s">
        <v>30</v>
      </c>
      <c r="B7" s="82" t="s">
        <v>224</v>
      </c>
      <c r="C7" s="68">
        <v>0</v>
      </c>
      <c r="D7" s="68">
        <v>0</v>
      </c>
      <c r="E7" s="6">
        <v>0</v>
      </c>
    </row>
    <row r="8" spans="1:5" ht="22.5" customHeight="1" x14ac:dyDescent="0.25">
      <c r="A8" s="78" t="s">
        <v>31</v>
      </c>
      <c r="B8" s="82" t="s">
        <v>237</v>
      </c>
      <c r="C8" s="68">
        <v>0</v>
      </c>
      <c r="D8" s="68">
        <v>0</v>
      </c>
      <c r="E8" s="6">
        <v>0</v>
      </c>
    </row>
    <row r="9" spans="1:5" ht="22.5" customHeight="1" x14ac:dyDescent="0.25">
      <c r="A9" s="78" t="s">
        <v>34</v>
      </c>
      <c r="B9" s="82" t="s">
        <v>238</v>
      </c>
      <c r="C9" s="68">
        <v>0</v>
      </c>
      <c r="D9" s="68">
        <v>0</v>
      </c>
      <c r="E9" s="6">
        <v>0</v>
      </c>
    </row>
    <row r="10" spans="1:5" ht="22.5" customHeight="1" x14ac:dyDescent="0.25">
      <c r="A10" s="78" t="s">
        <v>37</v>
      </c>
      <c r="B10" s="82" t="s">
        <v>227</v>
      </c>
      <c r="C10" s="79">
        <v>0.82</v>
      </c>
      <c r="D10" s="79">
        <v>0.22</v>
      </c>
      <c r="E10" s="6">
        <f>D10-C10</f>
        <v>-0.6</v>
      </c>
    </row>
    <row r="11" spans="1:5" ht="45" customHeight="1" x14ac:dyDescent="0.25">
      <c r="A11" s="78" t="s">
        <v>40</v>
      </c>
      <c r="B11" s="87" t="s">
        <v>247</v>
      </c>
      <c r="C11" s="77"/>
      <c r="D11" s="77"/>
      <c r="E11" s="6"/>
    </row>
    <row r="12" spans="1:5" ht="22.5" customHeight="1" x14ac:dyDescent="0.25">
      <c r="A12" s="78" t="s">
        <v>44</v>
      </c>
      <c r="B12" s="82" t="s">
        <v>224</v>
      </c>
      <c r="C12" s="68">
        <v>0</v>
      </c>
      <c r="D12" s="68">
        <v>0</v>
      </c>
      <c r="E12" s="6">
        <v>0</v>
      </c>
    </row>
    <row r="13" spans="1:5" ht="22.5" customHeight="1" x14ac:dyDescent="0.25">
      <c r="A13" s="78" t="s">
        <v>46</v>
      </c>
      <c r="B13" s="82" t="s">
        <v>237</v>
      </c>
      <c r="C13" s="68">
        <v>0</v>
      </c>
      <c r="D13" s="68">
        <v>0</v>
      </c>
      <c r="E13" s="6">
        <v>0</v>
      </c>
    </row>
    <row r="14" spans="1:5" ht="22.5" customHeight="1" x14ac:dyDescent="0.25">
      <c r="A14" s="78" t="s">
        <v>51</v>
      </c>
      <c r="B14" s="82" t="s">
        <v>238</v>
      </c>
      <c r="C14" s="68">
        <v>0</v>
      </c>
      <c r="D14" s="68">
        <v>0</v>
      </c>
      <c r="E14" s="6">
        <v>0</v>
      </c>
    </row>
    <row r="15" spans="1:5" ht="22.5" customHeight="1" x14ac:dyDescent="0.25">
      <c r="A15" s="78" t="s">
        <v>52</v>
      </c>
      <c r="B15" s="82" t="s">
        <v>227</v>
      </c>
      <c r="C15" s="77">
        <v>0.05</v>
      </c>
      <c r="D15" s="77">
        <v>1.1599999999999999</v>
      </c>
      <c r="E15" s="75">
        <f>D15-C15</f>
        <v>1.1099999999999999</v>
      </c>
    </row>
    <row r="16" spans="1:5" ht="114" customHeight="1" x14ac:dyDescent="0.25">
      <c r="A16" s="78" t="s">
        <v>207</v>
      </c>
      <c r="B16" s="87" t="s">
        <v>249</v>
      </c>
      <c r="C16" s="77"/>
      <c r="D16" s="77"/>
      <c r="E16" s="6"/>
    </row>
    <row r="17" spans="1:5" ht="22.5" customHeight="1" x14ac:dyDescent="0.25">
      <c r="A17" s="78" t="s">
        <v>14</v>
      </c>
      <c r="B17" s="82" t="s">
        <v>224</v>
      </c>
      <c r="C17" s="68">
        <v>0</v>
      </c>
      <c r="D17" s="68">
        <v>0</v>
      </c>
      <c r="E17" s="6">
        <v>0</v>
      </c>
    </row>
    <row r="18" spans="1:5" ht="22.5" customHeight="1" x14ac:dyDescent="0.25">
      <c r="A18" s="78" t="s">
        <v>15</v>
      </c>
      <c r="B18" s="82" t="s">
        <v>237</v>
      </c>
      <c r="C18" s="68">
        <v>0</v>
      </c>
      <c r="D18" s="68">
        <v>0</v>
      </c>
      <c r="E18" s="6">
        <v>0</v>
      </c>
    </row>
    <row r="19" spans="1:5" ht="22.5" customHeight="1" x14ac:dyDescent="0.25">
      <c r="A19" s="78" t="s">
        <v>59</v>
      </c>
      <c r="B19" s="82" t="s">
        <v>238</v>
      </c>
      <c r="C19" s="68">
        <v>0</v>
      </c>
      <c r="D19" s="68">
        <v>0</v>
      </c>
      <c r="E19" s="6">
        <v>0</v>
      </c>
    </row>
    <row r="20" spans="1:5" ht="22.5" customHeight="1" x14ac:dyDescent="0.25">
      <c r="A20" s="78" t="s">
        <v>61</v>
      </c>
      <c r="B20" s="82" t="s">
        <v>227</v>
      </c>
      <c r="C20" s="68">
        <v>22.05</v>
      </c>
      <c r="D20" s="89">
        <v>1.22</v>
      </c>
      <c r="E20" s="75">
        <f>D20-C20</f>
        <v>-20.830000000000002</v>
      </c>
    </row>
    <row r="21" spans="1:5" ht="102.75" customHeight="1" x14ac:dyDescent="0.25">
      <c r="A21" s="78" t="s">
        <v>208</v>
      </c>
      <c r="B21" s="83" t="s">
        <v>248</v>
      </c>
      <c r="C21" s="68"/>
      <c r="D21" s="68"/>
      <c r="E21" s="6"/>
    </row>
    <row r="22" spans="1:5" ht="22.5" customHeight="1" x14ac:dyDescent="0.25">
      <c r="A22" s="78" t="s">
        <v>241</v>
      </c>
      <c r="B22" s="82" t="s">
        <v>224</v>
      </c>
      <c r="C22" s="68">
        <v>0</v>
      </c>
      <c r="D22" s="68">
        <v>0</v>
      </c>
      <c r="E22" s="6">
        <v>0</v>
      </c>
    </row>
    <row r="23" spans="1:5" ht="22.5" customHeight="1" x14ac:dyDescent="0.25">
      <c r="A23" s="78" t="s">
        <v>242</v>
      </c>
      <c r="B23" s="82" t="s">
        <v>237</v>
      </c>
      <c r="C23" s="68">
        <v>0</v>
      </c>
      <c r="D23" s="68">
        <v>0</v>
      </c>
      <c r="E23" s="6">
        <v>0</v>
      </c>
    </row>
    <row r="24" spans="1:5" ht="22.5" customHeight="1" x14ac:dyDescent="0.25">
      <c r="A24" s="78" t="s">
        <v>243</v>
      </c>
      <c r="B24" s="82" t="s">
        <v>238</v>
      </c>
      <c r="C24" s="68">
        <v>0</v>
      </c>
      <c r="D24" s="68">
        <v>0</v>
      </c>
      <c r="E24" s="6">
        <v>0</v>
      </c>
    </row>
    <row r="25" spans="1:5" ht="22.5" customHeight="1" x14ac:dyDescent="0.25">
      <c r="A25" s="78" t="s">
        <v>244</v>
      </c>
      <c r="B25" s="82" t="s">
        <v>227</v>
      </c>
      <c r="C25" s="76">
        <v>0.38</v>
      </c>
      <c r="D25" s="76">
        <v>1.04</v>
      </c>
      <c r="E25" s="75">
        <f>D25-C25</f>
        <v>0.66</v>
      </c>
    </row>
    <row r="26" spans="1:5" ht="63" customHeight="1" x14ac:dyDescent="0.25">
      <c r="A26" s="78" t="s">
        <v>209</v>
      </c>
      <c r="B26" s="83" t="s">
        <v>239</v>
      </c>
      <c r="C26" s="77">
        <v>0</v>
      </c>
      <c r="D26" s="77">
        <v>0</v>
      </c>
      <c r="E26" s="6">
        <v>0</v>
      </c>
    </row>
    <row r="27" spans="1:5" ht="78.75" customHeight="1" x14ac:dyDescent="0.25">
      <c r="A27" s="78" t="s">
        <v>245</v>
      </c>
      <c r="B27" s="85" t="s">
        <v>240</v>
      </c>
      <c r="C27" s="6">
        <v>0</v>
      </c>
      <c r="D27" s="6">
        <v>0</v>
      </c>
      <c r="E27" s="6">
        <v>0</v>
      </c>
    </row>
  </sheetData>
  <mergeCells count="4">
    <mergeCell ref="C3:E3"/>
    <mergeCell ref="A3:A4"/>
    <mergeCell ref="B3:B4"/>
    <mergeCell ref="A2:E2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G7"/>
  <sheetViews>
    <sheetView zoomScale="85" zoomScaleNormal="85" workbookViewId="0">
      <selection activeCell="C7" sqref="C7:F7"/>
    </sheetView>
  </sheetViews>
  <sheetFormatPr defaultRowHeight="15.75" x14ac:dyDescent="0.25"/>
  <cols>
    <col min="1" max="1" width="8.140625" style="2" customWidth="1"/>
    <col min="2" max="4" width="23.7109375" style="2" customWidth="1"/>
    <col min="5" max="5" width="27.28515625" style="2" customWidth="1"/>
    <col min="6" max="6" width="27" style="2" customWidth="1"/>
    <col min="7" max="7" width="26.5703125" style="2" customWidth="1"/>
    <col min="8" max="16384" width="9.140625" style="2"/>
  </cols>
  <sheetData>
    <row r="2" spans="1:7" ht="33" customHeight="1" x14ac:dyDescent="0.25">
      <c r="A2" s="182" t="s">
        <v>193</v>
      </c>
      <c r="B2" s="182"/>
      <c r="C2" s="182"/>
      <c r="D2" s="182"/>
      <c r="E2" s="182"/>
      <c r="F2" s="182"/>
      <c r="G2" s="182"/>
    </row>
    <row r="3" spans="1:7" ht="93" customHeight="1" x14ac:dyDescent="0.25">
      <c r="A3" s="181" t="s">
        <v>69</v>
      </c>
      <c r="B3" s="181" t="s">
        <v>250</v>
      </c>
      <c r="C3" s="181" t="s">
        <v>255</v>
      </c>
      <c r="D3" s="181" t="s">
        <v>256</v>
      </c>
      <c r="E3" s="181" t="s">
        <v>257</v>
      </c>
      <c r="F3" s="181" t="s">
        <v>258</v>
      </c>
      <c r="G3" s="181" t="s">
        <v>251</v>
      </c>
    </row>
    <row r="4" spans="1:7" ht="85.5" customHeight="1" x14ac:dyDescent="0.25">
      <c r="A4" s="181"/>
      <c r="B4" s="181"/>
      <c r="C4" s="181"/>
      <c r="D4" s="181"/>
      <c r="E4" s="181"/>
      <c r="F4" s="181"/>
      <c r="G4" s="181"/>
    </row>
    <row r="5" spans="1:7" ht="15" customHeight="1" x14ac:dyDescent="0.25">
      <c r="A5" s="181"/>
      <c r="B5" s="181"/>
      <c r="C5" s="88" t="s">
        <v>252</v>
      </c>
      <c r="D5" s="88" t="s">
        <v>252</v>
      </c>
      <c r="E5" s="88" t="s">
        <v>252</v>
      </c>
      <c r="F5" s="88" t="s">
        <v>252</v>
      </c>
      <c r="G5" s="181"/>
    </row>
    <row r="6" spans="1:7" x14ac:dyDescent="0.25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</row>
    <row r="7" spans="1:7" ht="123.75" customHeight="1" x14ac:dyDescent="0.25">
      <c r="A7" s="6">
        <v>1</v>
      </c>
      <c r="B7" s="6" t="s">
        <v>254</v>
      </c>
      <c r="C7" s="79">
        <v>0.22</v>
      </c>
      <c r="D7" s="77">
        <v>1.1599999999999999</v>
      </c>
      <c r="E7" s="79">
        <v>1.22</v>
      </c>
      <c r="F7" s="76">
        <v>1.04</v>
      </c>
      <c r="G7" s="73" t="s">
        <v>253</v>
      </c>
    </row>
  </sheetData>
  <mergeCells count="8">
    <mergeCell ref="F3:F4"/>
    <mergeCell ref="G3:G5"/>
    <mergeCell ref="A2:G2"/>
    <mergeCell ref="A3:A5"/>
    <mergeCell ref="B3:B5"/>
    <mergeCell ref="C3:C4"/>
    <mergeCell ref="D3:D4"/>
    <mergeCell ref="E3:E4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9"/>
  <sheetViews>
    <sheetView topLeftCell="A2" zoomScale="130" zoomScaleNormal="130" workbookViewId="0">
      <selection activeCell="A6" sqref="A6"/>
    </sheetView>
  </sheetViews>
  <sheetFormatPr defaultRowHeight="15.75" x14ac:dyDescent="0.25"/>
  <cols>
    <col min="1" max="16384" width="9.140625" style="2"/>
  </cols>
  <sheetData>
    <row r="2" spans="1:16" x14ac:dyDescent="0.25">
      <c r="A2" s="183" t="s">
        <v>194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4" spans="1:16" x14ac:dyDescent="0.25">
      <c r="A4" s="2" t="s">
        <v>259</v>
      </c>
    </row>
    <row r="5" spans="1:16" x14ac:dyDescent="0.25">
      <c r="A5" s="2" t="s">
        <v>260</v>
      </c>
    </row>
    <row r="6" spans="1:16" x14ac:dyDescent="0.25">
      <c r="A6" s="2" t="s">
        <v>261</v>
      </c>
    </row>
    <row r="7" spans="1:16" x14ac:dyDescent="0.25">
      <c r="A7" s="2" t="s">
        <v>262</v>
      </c>
    </row>
    <row r="8" spans="1:16" x14ac:dyDescent="0.25">
      <c r="A8" s="2" t="s">
        <v>263</v>
      </c>
    </row>
    <row r="9" spans="1:16" x14ac:dyDescent="0.25">
      <c r="A9" s="2" t="s">
        <v>264</v>
      </c>
    </row>
  </sheetData>
  <mergeCells count="1">
    <mergeCell ref="A2:P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"/>
  <sheetViews>
    <sheetView zoomScale="85" zoomScaleNormal="85" workbookViewId="0">
      <selection activeCell="A2" sqref="A2"/>
    </sheetView>
  </sheetViews>
  <sheetFormatPr defaultRowHeight="15.75" x14ac:dyDescent="0.25"/>
  <cols>
    <col min="1" max="16384" width="9.140625" style="2"/>
  </cols>
  <sheetData>
    <row r="2" spans="1:1" x14ac:dyDescent="0.25">
      <c r="A2" s="39" t="s">
        <v>195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312"/>
  <sheetViews>
    <sheetView zoomScale="70" zoomScaleNormal="70" workbookViewId="0">
      <selection activeCell="J15" sqref="J15"/>
    </sheetView>
  </sheetViews>
  <sheetFormatPr defaultRowHeight="15.75" x14ac:dyDescent="0.25"/>
  <cols>
    <col min="1" max="1" width="9.140625" style="2"/>
    <col min="2" max="2" width="9.140625" style="26"/>
    <col min="3" max="3" width="19.85546875" style="26" customWidth="1"/>
    <col min="4" max="4" width="19.85546875" style="2" customWidth="1"/>
    <col min="5" max="10" width="16.85546875" style="2" customWidth="1"/>
    <col min="11" max="11" width="20.7109375" style="2" customWidth="1"/>
    <col min="12" max="13" width="16.85546875" style="2" customWidth="1"/>
    <col min="14" max="14" width="40.85546875" style="2" customWidth="1"/>
    <col min="15" max="19" width="9.140625" style="2"/>
    <col min="20" max="20" width="6.85546875" style="2" customWidth="1"/>
    <col min="21" max="16384" width="9.140625" style="2"/>
  </cols>
  <sheetData>
    <row r="2" spans="1:20" ht="75.75" customHeight="1" x14ac:dyDescent="0.25">
      <c r="A2" s="184" t="s">
        <v>196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0" x14ac:dyDescent="0.25">
      <c r="P3" s="94"/>
      <c r="Q3" s="94"/>
      <c r="R3" s="94"/>
      <c r="S3" s="94"/>
    </row>
    <row r="4" spans="1:20" ht="67.5" customHeight="1" x14ac:dyDescent="0.25">
      <c r="B4" s="188" t="s">
        <v>265</v>
      </c>
      <c r="C4" s="188" t="s">
        <v>266</v>
      </c>
      <c r="D4" s="188" t="s">
        <v>267</v>
      </c>
      <c r="E4" s="185" t="s">
        <v>268</v>
      </c>
      <c r="F4" s="186"/>
      <c r="G4" s="186"/>
      <c r="H4" s="187"/>
      <c r="I4" s="185" t="s">
        <v>269</v>
      </c>
      <c r="J4" s="186"/>
      <c r="K4" s="186"/>
      <c r="L4" s="187"/>
      <c r="M4" s="188" t="s">
        <v>270</v>
      </c>
      <c r="N4" s="191" t="s">
        <v>271</v>
      </c>
      <c r="P4" s="190"/>
      <c r="Q4" s="190"/>
      <c r="R4" s="190"/>
      <c r="S4" s="190"/>
    </row>
    <row r="5" spans="1:20" ht="84.75" customHeight="1" x14ac:dyDescent="0.25">
      <c r="B5" s="189"/>
      <c r="C5" s="189"/>
      <c r="D5" s="189"/>
      <c r="E5" s="93" t="s">
        <v>272</v>
      </c>
      <c r="F5" s="93" t="s">
        <v>273</v>
      </c>
      <c r="G5" s="93" t="s">
        <v>274</v>
      </c>
      <c r="H5" s="93" t="s">
        <v>275</v>
      </c>
      <c r="I5" s="93" t="s">
        <v>272</v>
      </c>
      <c r="J5" s="93" t="s">
        <v>273</v>
      </c>
      <c r="K5" s="93" t="s">
        <v>274</v>
      </c>
      <c r="L5" s="93" t="s">
        <v>275</v>
      </c>
      <c r="M5" s="189"/>
      <c r="N5" s="192"/>
      <c r="P5" s="133"/>
      <c r="Q5" s="133"/>
      <c r="R5" s="133"/>
      <c r="S5" s="133"/>
    </row>
    <row r="6" spans="1:20" x14ac:dyDescent="0.2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95"/>
      <c r="Q6" s="95"/>
      <c r="R6" s="95"/>
      <c r="S6" s="95"/>
    </row>
    <row r="7" spans="1:20" x14ac:dyDescent="0.25">
      <c r="B7" s="92">
        <v>1</v>
      </c>
      <c r="C7" s="92">
        <v>2</v>
      </c>
      <c r="D7" s="92">
        <v>3</v>
      </c>
      <c r="E7" s="92">
        <v>4</v>
      </c>
      <c r="F7" s="92">
        <v>5</v>
      </c>
      <c r="G7" s="92">
        <v>6</v>
      </c>
      <c r="H7" s="92">
        <v>7</v>
      </c>
      <c r="I7" s="92">
        <v>8</v>
      </c>
      <c r="J7" s="92">
        <v>9</v>
      </c>
      <c r="K7" s="92">
        <v>10</v>
      </c>
      <c r="L7" s="92">
        <v>11</v>
      </c>
      <c r="M7" s="92">
        <v>12</v>
      </c>
      <c r="N7" s="92">
        <v>13</v>
      </c>
      <c r="P7" s="95"/>
      <c r="Q7" s="95"/>
      <c r="R7" s="95"/>
      <c r="S7" s="95"/>
    </row>
    <row r="8" spans="1:20" x14ac:dyDescent="0.25">
      <c r="B8" s="7">
        <v>1</v>
      </c>
      <c r="C8" s="136" t="s">
        <v>293</v>
      </c>
      <c r="D8" s="3">
        <v>320</v>
      </c>
      <c r="E8" s="3">
        <v>0</v>
      </c>
      <c r="F8" s="3">
        <v>247.33</v>
      </c>
      <c r="G8" s="3">
        <v>-56.669999999999987</v>
      </c>
      <c r="H8" s="3">
        <v>81.358552631578945</v>
      </c>
      <c r="I8" s="3"/>
      <c r="J8" s="3"/>
      <c r="K8" s="3"/>
      <c r="L8" s="3"/>
      <c r="M8" s="3"/>
      <c r="N8" s="3"/>
    </row>
    <row r="9" spans="1:20" x14ac:dyDescent="0.25">
      <c r="B9" s="7">
        <v>2</v>
      </c>
      <c r="C9" s="7" t="s">
        <v>276</v>
      </c>
      <c r="D9" s="3">
        <v>400</v>
      </c>
      <c r="E9" s="3">
        <v>0</v>
      </c>
      <c r="F9" s="3">
        <v>167.59</v>
      </c>
      <c r="G9" s="3">
        <v>-212.41</v>
      </c>
      <c r="H9" s="3">
        <v>44.102631578947374</v>
      </c>
      <c r="I9" s="3">
        <v>0</v>
      </c>
      <c r="J9" s="3">
        <v>53.01</v>
      </c>
      <c r="K9" s="3">
        <v>-326.99</v>
      </c>
      <c r="L9" s="3">
        <v>13.95</v>
      </c>
      <c r="M9" s="3">
        <v>-159.4</v>
      </c>
      <c r="N9" s="3" t="s">
        <v>574</v>
      </c>
    </row>
    <row r="10" spans="1:20" x14ac:dyDescent="0.25">
      <c r="B10" s="7">
        <v>3</v>
      </c>
      <c r="C10" s="7" t="s">
        <v>294</v>
      </c>
      <c r="D10" s="3">
        <v>630</v>
      </c>
      <c r="E10" s="3">
        <v>0</v>
      </c>
      <c r="F10" s="3">
        <v>10.6</v>
      </c>
      <c r="G10" s="3">
        <v>-587.9</v>
      </c>
      <c r="H10" s="3">
        <v>1.7710944026733499</v>
      </c>
      <c r="I10" s="3">
        <v>0</v>
      </c>
      <c r="J10" s="3">
        <v>117.24</v>
      </c>
      <c r="K10" s="3">
        <v>-481.26</v>
      </c>
      <c r="L10" s="3">
        <v>19.588972431077696</v>
      </c>
      <c r="M10" s="3">
        <v>-470.66</v>
      </c>
      <c r="N10" s="3"/>
    </row>
    <row r="11" spans="1:20" x14ac:dyDescent="0.25">
      <c r="B11" s="7">
        <v>4</v>
      </c>
      <c r="C11" s="7" t="s">
        <v>295</v>
      </c>
      <c r="D11" s="3">
        <v>630</v>
      </c>
      <c r="E11" s="3">
        <v>0</v>
      </c>
      <c r="F11" s="3">
        <v>412.09</v>
      </c>
      <c r="G11" s="3">
        <v>-186.41000000000003</v>
      </c>
      <c r="H11" s="3">
        <v>68.853801169590639</v>
      </c>
      <c r="I11" s="3">
        <v>0</v>
      </c>
      <c r="J11" s="3">
        <v>386.13</v>
      </c>
      <c r="K11" s="3">
        <v>-212.37</v>
      </c>
      <c r="L11" s="3">
        <v>64.516290726817033</v>
      </c>
      <c r="M11" s="3">
        <v>199.72000000000003</v>
      </c>
      <c r="N11" s="3"/>
    </row>
    <row r="12" spans="1:20" x14ac:dyDescent="0.25">
      <c r="B12" s="7">
        <v>5</v>
      </c>
      <c r="C12" s="7" t="s">
        <v>296</v>
      </c>
      <c r="D12" s="3">
        <v>1000</v>
      </c>
      <c r="E12" s="3">
        <v>0</v>
      </c>
      <c r="F12" s="3">
        <v>183.48</v>
      </c>
      <c r="G12" s="3">
        <v>-766.52</v>
      </c>
      <c r="H12" s="3">
        <v>19.313684210526315</v>
      </c>
      <c r="I12" s="3">
        <v>0</v>
      </c>
      <c r="J12" s="3">
        <v>379.15</v>
      </c>
      <c r="K12" s="3">
        <v>-570.85</v>
      </c>
      <c r="L12" s="3">
        <v>39.910526315789468</v>
      </c>
      <c r="M12" s="3">
        <v>-387.37</v>
      </c>
      <c r="N12" s="3"/>
    </row>
    <row r="13" spans="1:20" x14ac:dyDescent="0.25">
      <c r="B13" s="7">
        <v>6</v>
      </c>
      <c r="C13" s="7" t="s">
        <v>297</v>
      </c>
      <c r="D13" s="3">
        <v>400</v>
      </c>
      <c r="E13" s="3">
        <v>0</v>
      </c>
      <c r="F13" s="3">
        <v>171.35</v>
      </c>
      <c r="G13" s="3">
        <v>-208.65</v>
      </c>
      <c r="H13" s="3">
        <v>45.092105263157897</v>
      </c>
      <c r="I13" s="3">
        <v>0</v>
      </c>
      <c r="J13" s="3">
        <v>85.03</v>
      </c>
      <c r="K13" s="3">
        <v>-294.97000000000003</v>
      </c>
      <c r="L13" s="3">
        <v>22.376315789473686</v>
      </c>
      <c r="M13" s="3">
        <v>-123.62</v>
      </c>
      <c r="N13" s="3"/>
    </row>
    <row r="14" spans="1:20" x14ac:dyDescent="0.25">
      <c r="B14" s="7">
        <v>7</v>
      </c>
      <c r="C14" s="7" t="s">
        <v>298</v>
      </c>
      <c r="D14" s="3">
        <v>1600</v>
      </c>
      <c r="E14" s="3">
        <v>0</v>
      </c>
      <c r="F14" s="3">
        <v>320.47000000000003</v>
      </c>
      <c r="G14" s="3">
        <v>-1199.53</v>
      </c>
      <c r="H14" s="3">
        <v>21.08355263157895</v>
      </c>
      <c r="I14" s="3">
        <v>0</v>
      </c>
      <c r="J14" s="3">
        <v>324.45999999999998</v>
      </c>
      <c r="K14" s="3">
        <v>-1195.54</v>
      </c>
      <c r="L14" s="3">
        <v>21.346052631578946</v>
      </c>
      <c r="M14" s="3">
        <v>-875.06999999999994</v>
      </c>
      <c r="N14" s="3"/>
    </row>
    <row r="15" spans="1:20" x14ac:dyDescent="0.25">
      <c r="B15" s="7">
        <v>8</v>
      </c>
      <c r="C15" s="7" t="s">
        <v>299</v>
      </c>
      <c r="D15" s="3">
        <v>1600</v>
      </c>
      <c r="E15" s="3">
        <v>0</v>
      </c>
      <c r="F15" s="3">
        <v>541.78</v>
      </c>
      <c r="G15" s="3">
        <v>-978.22</v>
      </c>
      <c r="H15" s="3">
        <v>35.643421052631581</v>
      </c>
      <c r="I15" s="3">
        <v>0</v>
      </c>
      <c r="J15" s="3">
        <v>455.84</v>
      </c>
      <c r="K15" s="3">
        <v>-1064.1600000000001</v>
      </c>
      <c r="L15" s="3">
        <v>29.989473684210527</v>
      </c>
      <c r="M15" s="3">
        <v>-522.38000000000011</v>
      </c>
      <c r="N15" s="3"/>
    </row>
    <row r="16" spans="1:20" x14ac:dyDescent="0.25">
      <c r="B16" s="7">
        <v>9</v>
      </c>
      <c r="C16" s="7" t="s">
        <v>300</v>
      </c>
      <c r="D16" s="3">
        <v>400</v>
      </c>
      <c r="E16" s="3">
        <v>0</v>
      </c>
      <c r="F16" s="3">
        <v>217.49</v>
      </c>
      <c r="G16" s="3">
        <v>-162.51</v>
      </c>
      <c r="H16" s="3">
        <v>57.234210526315785</v>
      </c>
      <c r="I16" s="3"/>
      <c r="J16" s="3"/>
      <c r="K16" s="3"/>
      <c r="L16" s="3"/>
      <c r="M16" s="3"/>
      <c r="N16" s="3"/>
    </row>
    <row r="17" spans="2:14" x14ac:dyDescent="0.25">
      <c r="B17" s="7">
        <v>10</v>
      </c>
      <c r="C17" s="7" t="s">
        <v>301</v>
      </c>
      <c r="D17" s="3">
        <v>560</v>
      </c>
      <c r="E17" s="3">
        <v>0</v>
      </c>
      <c r="F17" s="3">
        <v>262.97000000000003</v>
      </c>
      <c r="G17" s="3">
        <v>-269.02999999999997</v>
      </c>
      <c r="H17" s="3">
        <v>49.430451127819552</v>
      </c>
      <c r="I17" s="3"/>
      <c r="J17" s="3"/>
      <c r="K17" s="3"/>
      <c r="L17" s="3"/>
      <c r="M17" s="3"/>
      <c r="N17" s="3"/>
    </row>
    <row r="18" spans="2:14" x14ac:dyDescent="0.25">
      <c r="B18" s="7">
        <v>11</v>
      </c>
      <c r="C18" s="7" t="s">
        <v>302</v>
      </c>
      <c r="D18" s="3">
        <v>320</v>
      </c>
      <c r="E18" s="3">
        <v>0</v>
      </c>
      <c r="F18" s="3">
        <v>175.5</v>
      </c>
      <c r="G18" s="3">
        <v>-128.5</v>
      </c>
      <c r="H18" s="3">
        <v>57.730263157894733</v>
      </c>
      <c r="I18" s="3"/>
      <c r="J18" s="3"/>
      <c r="K18" s="3"/>
      <c r="L18" s="3"/>
      <c r="M18" s="3"/>
      <c r="N18" s="3"/>
    </row>
    <row r="19" spans="2:14" x14ac:dyDescent="0.25">
      <c r="B19" s="7">
        <v>12</v>
      </c>
      <c r="C19" s="7" t="s">
        <v>303</v>
      </c>
      <c r="D19" s="3">
        <v>630</v>
      </c>
      <c r="E19" s="3">
        <v>0</v>
      </c>
      <c r="F19" s="3">
        <v>410.59</v>
      </c>
      <c r="G19" s="3">
        <v>-187.91000000000003</v>
      </c>
      <c r="H19" s="3">
        <v>68.603174603174594</v>
      </c>
      <c r="I19" s="3">
        <v>0</v>
      </c>
      <c r="J19" s="3">
        <v>555.6</v>
      </c>
      <c r="K19" s="3">
        <v>-42.899999999999977</v>
      </c>
      <c r="L19" s="3">
        <v>92.832080200501252</v>
      </c>
      <c r="M19" s="3">
        <v>367.69000000000005</v>
      </c>
      <c r="N19" s="3"/>
    </row>
    <row r="20" spans="2:14" x14ac:dyDescent="0.25">
      <c r="B20" s="7">
        <v>13</v>
      </c>
      <c r="C20" s="7" t="s">
        <v>304</v>
      </c>
      <c r="D20" s="3">
        <v>630</v>
      </c>
      <c r="E20" s="3">
        <v>0</v>
      </c>
      <c r="F20" s="3">
        <v>287.45999999999998</v>
      </c>
      <c r="G20" s="3">
        <v>-311.04000000000002</v>
      </c>
      <c r="H20" s="3">
        <v>48.030075187969921</v>
      </c>
      <c r="I20" s="3"/>
      <c r="J20" s="3"/>
      <c r="K20" s="3"/>
      <c r="L20" s="3"/>
      <c r="M20" s="3"/>
      <c r="N20" s="3"/>
    </row>
    <row r="21" spans="2:14" x14ac:dyDescent="0.25">
      <c r="B21" s="7">
        <v>14</v>
      </c>
      <c r="C21" s="7" t="s">
        <v>305</v>
      </c>
      <c r="D21" s="3">
        <v>400</v>
      </c>
      <c r="E21" s="3">
        <v>0</v>
      </c>
      <c r="F21" s="3">
        <v>194.57</v>
      </c>
      <c r="G21" s="3">
        <v>-185.43</v>
      </c>
      <c r="H21" s="3">
        <v>51.202631578947368</v>
      </c>
      <c r="I21" s="3"/>
      <c r="J21" s="3"/>
      <c r="K21" s="3"/>
      <c r="L21" s="3"/>
      <c r="M21" s="3"/>
      <c r="N21" s="3"/>
    </row>
    <row r="22" spans="2:14" x14ac:dyDescent="0.25">
      <c r="B22" s="7">
        <v>15</v>
      </c>
      <c r="C22" s="7" t="s">
        <v>306</v>
      </c>
      <c r="D22" s="3">
        <v>630</v>
      </c>
      <c r="E22" s="3">
        <v>0</v>
      </c>
      <c r="F22" s="3">
        <v>335</v>
      </c>
      <c r="G22" s="3">
        <v>-263.5</v>
      </c>
      <c r="H22" s="3">
        <v>55.973266499582287</v>
      </c>
      <c r="I22" s="3">
        <v>0</v>
      </c>
      <c r="J22" s="3">
        <v>274</v>
      </c>
      <c r="K22" s="3">
        <v>-324.5</v>
      </c>
      <c r="L22" s="3">
        <v>45.781119465329986</v>
      </c>
      <c r="M22" s="3">
        <v>10.5</v>
      </c>
      <c r="N22" s="3"/>
    </row>
    <row r="23" spans="2:14" x14ac:dyDescent="0.25">
      <c r="B23" s="7">
        <v>16</v>
      </c>
      <c r="C23" s="7" t="s">
        <v>307</v>
      </c>
      <c r="D23" s="3">
        <v>630</v>
      </c>
      <c r="E23" s="3">
        <v>0</v>
      </c>
      <c r="F23" s="3">
        <v>195.15</v>
      </c>
      <c r="G23" s="3">
        <v>-403.35</v>
      </c>
      <c r="H23" s="3">
        <v>32.606516290726816</v>
      </c>
      <c r="I23" s="3">
        <v>0</v>
      </c>
      <c r="J23" s="3">
        <v>246.05</v>
      </c>
      <c r="K23" s="3">
        <v>-352.45</v>
      </c>
      <c r="L23" s="3">
        <v>41.111111111111114</v>
      </c>
      <c r="M23" s="3">
        <v>-157.29999999999995</v>
      </c>
      <c r="N23" s="3"/>
    </row>
    <row r="24" spans="2:14" x14ac:dyDescent="0.25">
      <c r="B24" s="7">
        <v>17</v>
      </c>
      <c r="C24" s="7" t="s">
        <v>308</v>
      </c>
      <c r="D24" s="3">
        <v>630</v>
      </c>
      <c r="E24" s="3">
        <v>0</v>
      </c>
      <c r="F24" s="3">
        <v>299.52</v>
      </c>
      <c r="G24" s="3">
        <v>-298.98</v>
      </c>
      <c r="H24" s="3">
        <v>50.045112781954884</v>
      </c>
      <c r="I24" s="3">
        <v>0</v>
      </c>
      <c r="J24" s="3">
        <v>272.58</v>
      </c>
      <c r="K24" s="3">
        <v>-325.92</v>
      </c>
      <c r="L24" s="3">
        <v>45.543859649122801</v>
      </c>
      <c r="M24" s="3">
        <v>-26.400000000000091</v>
      </c>
      <c r="N24" s="3"/>
    </row>
    <row r="25" spans="2:14" x14ac:dyDescent="0.25">
      <c r="B25" s="7">
        <v>18</v>
      </c>
      <c r="C25" s="7" t="s">
        <v>309</v>
      </c>
      <c r="D25" s="3">
        <v>630</v>
      </c>
      <c r="E25" s="3">
        <v>0</v>
      </c>
      <c r="F25" s="3">
        <v>399.18</v>
      </c>
      <c r="G25" s="3">
        <v>-199.32</v>
      </c>
      <c r="H25" s="3">
        <v>66.696741854636585</v>
      </c>
      <c r="I25" s="3">
        <v>0</v>
      </c>
      <c r="J25" s="3">
        <v>176.65</v>
      </c>
      <c r="K25" s="3">
        <v>-421.85</v>
      </c>
      <c r="L25" s="3">
        <v>29.515455304928988</v>
      </c>
      <c r="M25" s="3">
        <v>-22.669999999999959</v>
      </c>
      <c r="N25" s="3"/>
    </row>
    <row r="26" spans="2:14" x14ac:dyDescent="0.25">
      <c r="B26" s="7">
        <v>19</v>
      </c>
      <c r="C26" s="7" t="s">
        <v>310</v>
      </c>
      <c r="D26" s="3">
        <v>560</v>
      </c>
      <c r="E26" s="3">
        <v>0</v>
      </c>
      <c r="F26" s="3">
        <v>57.57</v>
      </c>
      <c r="G26" s="3">
        <v>-474.43</v>
      </c>
      <c r="H26" s="3">
        <v>10.821428571428573</v>
      </c>
      <c r="I26" s="3"/>
      <c r="J26" s="3"/>
      <c r="K26" s="3"/>
      <c r="L26" s="3"/>
      <c r="M26" s="3"/>
      <c r="N26" s="3"/>
    </row>
    <row r="27" spans="2:14" x14ac:dyDescent="0.25">
      <c r="B27" s="7">
        <v>20</v>
      </c>
      <c r="C27" s="7" t="s">
        <v>311</v>
      </c>
      <c r="D27" s="3">
        <v>560</v>
      </c>
      <c r="E27" s="3">
        <v>0</v>
      </c>
      <c r="F27" s="3">
        <v>174.92</v>
      </c>
      <c r="G27" s="3">
        <v>-357.08000000000004</v>
      </c>
      <c r="H27" s="3">
        <v>32.879699248120296</v>
      </c>
      <c r="I27" s="3"/>
      <c r="J27" s="3"/>
      <c r="K27" s="3"/>
      <c r="L27" s="3"/>
      <c r="M27" s="3"/>
      <c r="N27" s="3"/>
    </row>
    <row r="28" spans="2:14" x14ac:dyDescent="0.25">
      <c r="B28" s="7">
        <v>21</v>
      </c>
      <c r="C28" s="7" t="s">
        <v>312</v>
      </c>
      <c r="D28" s="3">
        <v>320</v>
      </c>
      <c r="E28" s="3">
        <v>0</v>
      </c>
      <c r="F28" s="3">
        <v>144.30000000000001</v>
      </c>
      <c r="G28" s="3">
        <v>-159.69999999999999</v>
      </c>
      <c r="H28" s="3">
        <v>47.467105263157897</v>
      </c>
      <c r="I28" s="3"/>
      <c r="J28" s="3"/>
      <c r="K28" s="3"/>
      <c r="L28" s="3"/>
      <c r="M28" s="3"/>
      <c r="N28" s="3"/>
    </row>
    <row r="29" spans="2:14" x14ac:dyDescent="0.25">
      <c r="B29" s="7">
        <v>22</v>
      </c>
      <c r="C29" s="7" t="s">
        <v>313</v>
      </c>
      <c r="D29" s="3">
        <v>320</v>
      </c>
      <c r="E29" s="3">
        <v>0</v>
      </c>
      <c r="F29" s="3">
        <v>111.31</v>
      </c>
      <c r="G29" s="3">
        <v>-192.69</v>
      </c>
      <c r="H29" s="3">
        <v>36.61513157894737</v>
      </c>
      <c r="I29" s="3"/>
      <c r="J29" s="3"/>
      <c r="K29" s="3"/>
      <c r="L29" s="3"/>
      <c r="M29" s="3"/>
      <c r="N29" s="3"/>
    </row>
    <row r="30" spans="2:14" x14ac:dyDescent="0.25">
      <c r="B30" s="7">
        <v>23</v>
      </c>
      <c r="C30" s="7" t="s">
        <v>314</v>
      </c>
      <c r="D30" s="3">
        <v>400</v>
      </c>
      <c r="E30" s="3">
        <v>0</v>
      </c>
      <c r="F30" s="3">
        <v>185.69</v>
      </c>
      <c r="G30" s="3">
        <v>-194.31</v>
      </c>
      <c r="H30" s="3">
        <v>48.86578947368421</v>
      </c>
      <c r="I30" s="3"/>
      <c r="J30" s="3"/>
      <c r="K30" s="3"/>
      <c r="L30" s="3"/>
      <c r="M30" s="3"/>
      <c r="N30" s="3"/>
    </row>
    <row r="31" spans="2:14" x14ac:dyDescent="0.25">
      <c r="B31" s="7">
        <v>24</v>
      </c>
      <c r="C31" s="7" t="s">
        <v>315</v>
      </c>
      <c r="D31" s="3">
        <v>400</v>
      </c>
      <c r="E31" s="3">
        <v>0</v>
      </c>
      <c r="F31" s="3">
        <v>270.57</v>
      </c>
      <c r="G31" s="3">
        <v>-109.43</v>
      </c>
      <c r="H31" s="3">
        <v>71.202631578947361</v>
      </c>
      <c r="I31" s="3"/>
      <c r="J31" s="3"/>
      <c r="K31" s="3"/>
      <c r="L31" s="3"/>
      <c r="M31" s="3"/>
      <c r="N31" s="3"/>
    </row>
    <row r="32" spans="2:14" x14ac:dyDescent="0.25">
      <c r="B32" s="7">
        <v>25</v>
      </c>
      <c r="C32" s="7" t="s">
        <v>316</v>
      </c>
      <c r="D32" s="3">
        <v>400</v>
      </c>
      <c r="E32" s="3">
        <v>0</v>
      </c>
      <c r="F32" s="3">
        <v>92.16</v>
      </c>
      <c r="G32" s="3">
        <v>-287.84000000000003</v>
      </c>
      <c r="H32" s="3">
        <v>24.252631578947366</v>
      </c>
      <c r="I32" s="3"/>
      <c r="J32" s="3"/>
      <c r="K32" s="3"/>
      <c r="L32" s="3"/>
      <c r="M32" s="3"/>
      <c r="N32" s="3"/>
    </row>
    <row r="33" spans="2:14" x14ac:dyDescent="0.25">
      <c r="B33" s="7">
        <v>26</v>
      </c>
      <c r="C33" s="7" t="s">
        <v>317</v>
      </c>
      <c r="D33" s="3">
        <v>315</v>
      </c>
      <c r="E33" s="3">
        <v>0</v>
      </c>
      <c r="F33" s="3">
        <v>120.61</v>
      </c>
      <c r="G33" s="3">
        <v>-178.64</v>
      </c>
      <c r="H33" s="3">
        <v>40.304093567251464</v>
      </c>
      <c r="I33" s="3"/>
      <c r="J33" s="3"/>
      <c r="K33" s="3"/>
      <c r="L33" s="3"/>
      <c r="M33" s="3"/>
      <c r="N33" s="3"/>
    </row>
    <row r="34" spans="2:14" x14ac:dyDescent="0.25">
      <c r="B34" s="7">
        <v>27</v>
      </c>
      <c r="C34" s="7" t="s">
        <v>318</v>
      </c>
      <c r="D34" s="3">
        <v>320</v>
      </c>
      <c r="E34" s="3">
        <v>0</v>
      </c>
      <c r="F34" s="3">
        <v>162.94999999999999</v>
      </c>
      <c r="G34" s="3">
        <v>-141.05000000000001</v>
      </c>
      <c r="H34" s="3">
        <v>53.601973684210527</v>
      </c>
      <c r="I34" s="3"/>
      <c r="J34" s="3"/>
      <c r="K34" s="3"/>
      <c r="L34" s="3"/>
      <c r="M34" s="3"/>
      <c r="N34" s="3"/>
    </row>
    <row r="35" spans="2:14" x14ac:dyDescent="0.25">
      <c r="B35" s="7">
        <v>28</v>
      </c>
      <c r="C35" s="7" t="s">
        <v>319</v>
      </c>
      <c r="D35" s="3">
        <v>400</v>
      </c>
      <c r="E35" s="3">
        <v>0</v>
      </c>
      <c r="F35" s="3">
        <v>163.31</v>
      </c>
      <c r="G35" s="3">
        <v>-216.69</v>
      </c>
      <c r="H35" s="3">
        <v>42.976315789473688</v>
      </c>
      <c r="I35" s="3"/>
      <c r="J35" s="3"/>
      <c r="K35" s="3"/>
      <c r="L35" s="3"/>
      <c r="M35" s="3"/>
      <c r="N35" s="3"/>
    </row>
    <row r="36" spans="2:14" x14ac:dyDescent="0.25">
      <c r="B36" s="7">
        <v>29</v>
      </c>
      <c r="C36" s="7" t="s">
        <v>320</v>
      </c>
      <c r="D36" s="3">
        <v>320</v>
      </c>
      <c r="E36" s="3">
        <v>0</v>
      </c>
      <c r="F36" s="3">
        <v>130.99</v>
      </c>
      <c r="G36" s="3">
        <v>-173.01</v>
      </c>
      <c r="H36" s="3">
        <v>43.088815789473692</v>
      </c>
      <c r="I36" s="3"/>
      <c r="J36" s="3"/>
      <c r="K36" s="3"/>
      <c r="L36" s="3"/>
      <c r="M36" s="3"/>
      <c r="N36" s="3"/>
    </row>
    <row r="37" spans="2:14" x14ac:dyDescent="0.25">
      <c r="B37" s="7">
        <v>30</v>
      </c>
      <c r="C37" s="7" t="s">
        <v>321</v>
      </c>
      <c r="D37" s="3">
        <v>320</v>
      </c>
      <c r="E37" s="3">
        <v>0</v>
      </c>
      <c r="F37" s="3">
        <v>199.7</v>
      </c>
      <c r="G37" s="3">
        <v>-104.30000000000001</v>
      </c>
      <c r="H37" s="3">
        <v>65.690789473684205</v>
      </c>
      <c r="I37" s="3"/>
      <c r="J37" s="3"/>
      <c r="K37" s="3"/>
      <c r="L37" s="3"/>
      <c r="M37" s="3"/>
      <c r="N37" s="3"/>
    </row>
    <row r="38" spans="2:14" x14ac:dyDescent="0.25">
      <c r="B38" s="7">
        <v>31</v>
      </c>
      <c r="C38" s="7" t="s">
        <v>322</v>
      </c>
      <c r="D38" s="3">
        <v>560</v>
      </c>
      <c r="E38" s="3">
        <v>0</v>
      </c>
      <c r="F38" s="3">
        <v>304.62</v>
      </c>
      <c r="G38" s="3">
        <v>-227.38</v>
      </c>
      <c r="H38" s="3">
        <v>57.2593984962406</v>
      </c>
      <c r="I38" s="3"/>
      <c r="J38" s="3"/>
      <c r="K38" s="3"/>
      <c r="L38" s="3"/>
      <c r="M38" s="3"/>
      <c r="N38" s="3"/>
    </row>
    <row r="39" spans="2:14" x14ac:dyDescent="0.25">
      <c r="B39" s="7">
        <v>32</v>
      </c>
      <c r="C39" s="7" t="s">
        <v>323</v>
      </c>
      <c r="D39" s="3">
        <v>320</v>
      </c>
      <c r="E39" s="3">
        <v>0</v>
      </c>
      <c r="F39" s="3">
        <v>137.43</v>
      </c>
      <c r="G39" s="3">
        <v>-166.57</v>
      </c>
      <c r="H39" s="3">
        <v>45.207236842105267</v>
      </c>
      <c r="I39" s="3"/>
      <c r="J39" s="3"/>
      <c r="K39" s="3"/>
      <c r="L39" s="3"/>
      <c r="M39" s="3"/>
      <c r="N39" s="3"/>
    </row>
    <row r="40" spans="2:14" x14ac:dyDescent="0.25">
      <c r="B40" s="7">
        <v>33</v>
      </c>
      <c r="C40" s="7" t="s">
        <v>324</v>
      </c>
      <c r="D40" s="3">
        <v>1000</v>
      </c>
      <c r="E40" s="3">
        <v>0</v>
      </c>
      <c r="F40" s="3">
        <v>259.27999999999997</v>
      </c>
      <c r="G40" s="3">
        <v>-690.72</v>
      </c>
      <c r="H40" s="3">
        <v>27.292631578947361</v>
      </c>
      <c r="I40" s="3">
        <v>0</v>
      </c>
      <c r="J40" s="3">
        <v>107.92</v>
      </c>
      <c r="K40" s="3">
        <v>-842.08</v>
      </c>
      <c r="L40" s="3">
        <v>11.360000000000001</v>
      </c>
      <c r="M40" s="3">
        <v>-582.79999999999995</v>
      </c>
      <c r="N40" s="3"/>
    </row>
    <row r="41" spans="2:14" x14ac:dyDescent="0.25">
      <c r="B41" s="7">
        <v>34</v>
      </c>
      <c r="C41" s="7" t="s">
        <v>325</v>
      </c>
      <c r="D41" s="3">
        <v>400</v>
      </c>
      <c r="E41" s="3">
        <v>0</v>
      </c>
      <c r="F41" s="3">
        <v>150.13</v>
      </c>
      <c r="G41" s="3">
        <v>-229.87</v>
      </c>
      <c r="H41" s="3">
        <v>39.507894736842104</v>
      </c>
      <c r="I41" s="3"/>
      <c r="J41" s="3"/>
      <c r="K41" s="3"/>
      <c r="L41" s="3"/>
      <c r="M41" s="3"/>
      <c r="N41" s="3"/>
    </row>
    <row r="42" spans="2:14" x14ac:dyDescent="0.25">
      <c r="B42" s="7">
        <v>35</v>
      </c>
      <c r="C42" s="7" t="s">
        <v>326</v>
      </c>
      <c r="D42" s="3">
        <v>320</v>
      </c>
      <c r="E42" s="3">
        <v>0</v>
      </c>
      <c r="F42" s="3">
        <v>150.36000000000001</v>
      </c>
      <c r="G42" s="3">
        <v>-153.63999999999999</v>
      </c>
      <c r="H42" s="3">
        <v>49.46052631578948</v>
      </c>
      <c r="I42" s="3"/>
      <c r="J42" s="3"/>
      <c r="K42" s="3"/>
      <c r="L42" s="3"/>
      <c r="M42" s="3"/>
      <c r="N42" s="3"/>
    </row>
    <row r="43" spans="2:14" x14ac:dyDescent="0.25">
      <c r="B43" s="7">
        <v>36</v>
      </c>
      <c r="C43" s="7" t="s">
        <v>327</v>
      </c>
      <c r="D43" s="3">
        <v>320</v>
      </c>
      <c r="E43" s="3">
        <v>0</v>
      </c>
      <c r="F43" s="3">
        <v>238.32</v>
      </c>
      <c r="G43" s="3">
        <v>-65.680000000000007</v>
      </c>
      <c r="H43" s="3">
        <v>78.39473684210526</v>
      </c>
      <c r="I43" s="3"/>
      <c r="J43" s="3"/>
      <c r="K43" s="3"/>
      <c r="L43" s="3"/>
      <c r="M43" s="3"/>
      <c r="N43" s="3"/>
    </row>
    <row r="44" spans="2:14" x14ac:dyDescent="0.25">
      <c r="B44" s="7">
        <v>37</v>
      </c>
      <c r="C44" s="7" t="s">
        <v>328</v>
      </c>
      <c r="D44" s="3">
        <v>630</v>
      </c>
      <c r="E44" s="3">
        <v>0</v>
      </c>
      <c r="F44" s="3">
        <v>404.67</v>
      </c>
      <c r="G44" s="3">
        <v>-193.82999999999998</v>
      </c>
      <c r="H44" s="3">
        <v>67.614035087719301</v>
      </c>
      <c r="I44" s="3">
        <v>0</v>
      </c>
      <c r="J44" s="3">
        <v>189.09</v>
      </c>
      <c r="K44" s="3">
        <v>-409.40999999999997</v>
      </c>
      <c r="L44" s="3">
        <v>31.593984962406012</v>
      </c>
      <c r="M44" s="3">
        <v>-4.7400000000000091</v>
      </c>
      <c r="N44" s="3"/>
    </row>
    <row r="45" spans="2:14" x14ac:dyDescent="0.25">
      <c r="B45" s="7">
        <v>38</v>
      </c>
      <c r="C45" s="7" t="s">
        <v>329</v>
      </c>
      <c r="D45" s="3">
        <v>630</v>
      </c>
      <c r="E45" s="3">
        <v>0</v>
      </c>
      <c r="F45" s="3">
        <v>172.78</v>
      </c>
      <c r="G45" s="3">
        <v>-425.72</v>
      </c>
      <c r="H45" s="3">
        <v>28.868838763575607</v>
      </c>
      <c r="I45" s="3">
        <v>0</v>
      </c>
      <c r="J45" s="3">
        <v>281.25</v>
      </c>
      <c r="K45" s="3">
        <v>-317.25</v>
      </c>
      <c r="L45" s="3">
        <v>46.992481203007522</v>
      </c>
      <c r="M45" s="3">
        <v>-144.47000000000003</v>
      </c>
      <c r="N45" s="3"/>
    </row>
    <row r="46" spans="2:14" x14ac:dyDescent="0.25">
      <c r="B46" s="7">
        <v>39</v>
      </c>
      <c r="C46" s="7" t="s">
        <v>330</v>
      </c>
      <c r="D46" s="3">
        <v>320</v>
      </c>
      <c r="E46" s="3">
        <v>0</v>
      </c>
      <c r="F46" s="3">
        <v>215.03</v>
      </c>
      <c r="G46" s="3">
        <v>-88.97</v>
      </c>
      <c r="H46" s="3">
        <v>70.733552631578945</v>
      </c>
      <c r="I46" s="3"/>
      <c r="J46" s="3"/>
      <c r="K46" s="3"/>
      <c r="L46" s="3"/>
      <c r="M46" s="3"/>
      <c r="N46" s="3"/>
    </row>
    <row r="47" spans="2:14" x14ac:dyDescent="0.25">
      <c r="B47" s="7">
        <v>40</v>
      </c>
      <c r="C47" s="7" t="s">
        <v>331</v>
      </c>
      <c r="D47" s="3">
        <v>400</v>
      </c>
      <c r="E47" s="3">
        <v>0</v>
      </c>
      <c r="F47" s="3">
        <v>233.42</v>
      </c>
      <c r="G47" s="3">
        <v>-146.58000000000001</v>
      </c>
      <c r="H47" s="3">
        <v>61.426315789473684</v>
      </c>
      <c r="I47" s="3"/>
      <c r="J47" s="3"/>
      <c r="K47" s="3"/>
      <c r="L47" s="3"/>
      <c r="M47" s="3"/>
      <c r="N47" s="3"/>
    </row>
    <row r="48" spans="2:14" x14ac:dyDescent="0.25">
      <c r="B48" s="7">
        <v>41</v>
      </c>
      <c r="C48" s="7" t="s">
        <v>332</v>
      </c>
      <c r="D48" s="3">
        <v>400</v>
      </c>
      <c r="E48" s="3">
        <v>0</v>
      </c>
      <c r="F48" s="3">
        <v>147.26</v>
      </c>
      <c r="G48" s="3">
        <v>-232.74</v>
      </c>
      <c r="H48" s="3">
        <v>38.752631578947366</v>
      </c>
      <c r="I48" s="3"/>
      <c r="J48" s="3"/>
      <c r="K48" s="3"/>
      <c r="L48" s="3"/>
      <c r="M48" s="3"/>
      <c r="N48" s="3"/>
    </row>
    <row r="49" spans="2:14" x14ac:dyDescent="0.25">
      <c r="B49" s="7">
        <v>42</v>
      </c>
      <c r="C49" s="7" t="s">
        <v>333</v>
      </c>
      <c r="D49" s="3">
        <v>320</v>
      </c>
      <c r="E49" s="3">
        <v>0</v>
      </c>
      <c r="F49" s="3">
        <v>135.9</v>
      </c>
      <c r="G49" s="3">
        <v>-168.1</v>
      </c>
      <c r="H49" s="3">
        <v>44.703947368421055</v>
      </c>
      <c r="I49" s="3"/>
      <c r="J49" s="3"/>
      <c r="K49" s="3"/>
      <c r="L49" s="3"/>
      <c r="M49" s="3"/>
      <c r="N49" s="3"/>
    </row>
    <row r="50" spans="2:14" x14ac:dyDescent="0.25">
      <c r="B50" s="7">
        <v>43</v>
      </c>
      <c r="C50" s="7" t="s">
        <v>334</v>
      </c>
      <c r="D50" s="3">
        <v>320</v>
      </c>
      <c r="E50" s="3">
        <v>0</v>
      </c>
      <c r="F50" s="3">
        <v>156.85</v>
      </c>
      <c r="G50" s="3">
        <v>-147.15</v>
      </c>
      <c r="H50" s="3">
        <v>51.595394736842103</v>
      </c>
      <c r="I50" s="3"/>
      <c r="J50" s="3"/>
      <c r="K50" s="3"/>
      <c r="L50" s="3"/>
      <c r="M50" s="3"/>
      <c r="N50" s="3"/>
    </row>
    <row r="51" spans="2:14" x14ac:dyDescent="0.25">
      <c r="B51" s="7">
        <v>44</v>
      </c>
      <c r="C51" s="7" t="s">
        <v>335</v>
      </c>
      <c r="D51" s="3">
        <v>400</v>
      </c>
      <c r="E51" s="3">
        <v>0</v>
      </c>
      <c r="F51" s="3">
        <v>204.82</v>
      </c>
      <c r="G51" s="3">
        <v>-175.18</v>
      </c>
      <c r="H51" s="3">
        <v>53.900000000000006</v>
      </c>
      <c r="I51" s="3"/>
      <c r="J51" s="3"/>
      <c r="K51" s="3"/>
      <c r="L51" s="3"/>
      <c r="M51" s="3"/>
      <c r="N51" s="3"/>
    </row>
    <row r="52" spans="2:14" x14ac:dyDescent="0.25">
      <c r="B52" s="7">
        <v>45</v>
      </c>
      <c r="C52" s="7" t="s">
        <v>283</v>
      </c>
      <c r="D52" s="3">
        <v>160</v>
      </c>
      <c r="E52" s="3">
        <v>0</v>
      </c>
      <c r="F52" s="3">
        <v>29.28</v>
      </c>
      <c r="G52" s="3">
        <v>-122.72</v>
      </c>
      <c r="H52" s="3">
        <v>19.263157894736842</v>
      </c>
      <c r="I52" s="3"/>
      <c r="J52" s="3"/>
      <c r="K52" s="3"/>
      <c r="L52" s="3"/>
      <c r="M52" s="3"/>
      <c r="N52" s="3"/>
    </row>
    <row r="53" spans="2:14" x14ac:dyDescent="0.25">
      <c r="B53" s="7">
        <v>46</v>
      </c>
      <c r="C53" s="7" t="s">
        <v>284</v>
      </c>
      <c r="D53" s="3">
        <v>630</v>
      </c>
      <c r="E53" s="3">
        <v>0</v>
      </c>
      <c r="F53" s="3">
        <v>270.73</v>
      </c>
      <c r="G53" s="3">
        <v>-327.77</v>
      </c>
      <c r="H53" s="3">
        <v>45.234753550543026</v>
      </c>
      <c r="I53" s="3"/>
      <c r="J53" s="3"/>
      <c r="K53" s="3"/>
      <c r="L53" s="3"/>
      <c r="M53" s="3"/>
      <c r="N53" s="3"/>
    </row>
    <row r="54" spans="2:14" x14ac:dyDescent="0.25">
      <c r="B54" s="7">
        <v>47</v>
      </c>
      <c r="C54" s="7" t="s">
        <v>336</v>
      </c>
      <c r="D54" s="3">
        <v>1000</v>
      </c>
      <c r="E54" s="3">
        <v>0</v>
      </c>
      <c r="F54" s="3">
        <v>187.65</v>
      </c>
      <c r="G54" s="3">
        <v>-762.35</v>
      </c>
      <c r="H54" s="3">
        <v>19.752631578947369</v>
      </c>
      <c r="I54" s="3">
        <v>0</v>
      </c>
      <c r="J54" s="3">
        <v>247.8</v>
      </c>
      <c r="K54" s="3">
        <v>-702.2</v>
      </c>
      <c r="L54" s="3">
        <v>26.084210526315793</v>
      </c>
      <c r="M54" s="3">
        <v>-514.54999999999995</v>
      </c>
      <c r="N54" s="3"/>
    </row>
    <row r="55" spans="2:14" x14ac:dyDescent="0.25">
      <c r="B55" s="7">
        <v>48</v>
      </c>
      <c r="C55" s="7" t="s">
        <v>337</v>
      </c>
      <c r="D55" s="3">
        <v>630</v>
      </c>
      <c r="E55" s="3">
        <v>0</v>
      </c>
      <c r="F55" s="3">
        <v>269.17</v>
      </c>
      <c r="G55" s="3">
        <v>-329.33</v>
      </c>
      <c r="H55" s="3">
        <v>44.974101921470343</v>
      </c>
      <c r="I55" s="3">
        <v>0</v>
      </c>
      <c r="J55" s="3">
        <v>322.75</v>
      </c>
      <c r="K55" s="3">
        <v>-275.75</v>
      </c>
      <c r="L55" s="3">
        <v>53.926482873851299</v>
      </c>
      <c r="M55" s="3">
        <v>-6.5799999999999272</v>
      </c>
      <c r="N55" s="3"/>
    </row>
    <row r="56" spans="2:14" x14ac:dyDescent="0.25">
      <c r="B56" s="7">
        <v>49</v>
      </c>
      <c r="C56" s="7" t="s">
        <v>338</v>
      </c>
      <c r="D56" s="3">
        <v>630</v>
      </c>
      <c r="E56" s="3">
        <v>0</v>
      </c>
      <c r="F56" s="3">
        <v>248.02</v>
      </c>
      <c r="G56" s="3">
        <v>-350.48</v>
      </c>
      <c r="H56" s="3">
        <v>41.440267335004179</v>
      </c>
      <c r="I56" s="3">
        <v>0</v>
      </c>
      <c r="J56" s="3">
        <v>194.44</v>
      </c>
      <c r="K56" s="3">
        <v>-404.06</v>
      </c>
      <c r="L56" s="3">
        <v>32.487886382623223</v>
      </c>
      <c r="M56" s="3">
        <v>-156.03999999999996</v>
      </c>
      <c r="N56" s="3"/>
    </row>
    <row r="57" spans="2:14" x14ac:dyDescent="0.25">
      <c r="B57" s="7">
        <v>50</v>
      </c>
      <c r="C57" s="7" t="s">
        <v>339</v>
      </c>
      <c r="D57" s="3">
        <v>630</v>
      </c>
      <c r="E57" s="3">
        <v>0</v>
      </c>
      <c r="F57" s="3">
        <v>187.32</v>
      </c>
      <c r="G57" s="3">
        <v>-411.18</v>
      </c>
      <c r="H57" s="3">
        <v>31.298245614035086</v>
      </c>
      <c r="I57" s="3">
        <v>0</v>
      </c>
      <c r="J57" s="3">
        <v>277.67</v>
      </c>
      <c r="K57" s="3">
        <v>-320.83</v>
      </c>
      <c r="L57" s="3">
        <v>46.39431913116124</v>
      </c>
      <c r="M57" s="3">
        <v>-133.51</v>
      </c>
      <c r="N57" s="3"/>
    </row>
    <row r="58" spans="2:14" x14ac:dyDescent="0.25">
      <c r="B58" s="7">
        <v>51</v>
      </c>
      <c r="C58" s="7" t="s">
        <v>340</v>
      </c>
      <c r="D58" s="3">
        <v>1000</v>
      </c>
      <c r="E58" s="3">
        <v>0</v>
      </c>
      <c r="F58" s="3">
        <v>447.86</v>
      </c>
      <c r="G58" s="3">
        <v>-502.14</v>
      </c>
      <c r="H58" s="3">
        <v>47.143157894736845</v>
      </c>
      <c r="I58" s="3">
        <v>0</v>
      </c>
      <c r="J58" s="3">
        <v>404.39</v>
      </c>
      <c r="K58" s="3">
        <v>-545.61</v>
      </c>
      <c r="L58" s="3">
        <v>42.567368421052635</v>
      </c>
      <c r="M58" s="3">
        <v>-97.75</v>
      </c>
      <c r="N58" s="3"/>
    </row>
    <row r="59" spans="2:14" x14ac:dyDescent="0.25">
      <c r="B59" s="7">
        <v>52</v>
      </c>
      <c r="C59" s="7" t="s">
        <v>341</v>
      </c>
      <c r="D59" s="3">
        <v>630</v>
      </c>
      <c r="E59" s="3">
        <v>0</v>
      </c>
      <c r="F59" s="3">
        <v>255.99</v>
      </c>
      <c r="G59" s="3">
        <v>-342.51</v>
      </c>
      <c r="H59" s="3">
        <v>42.771929824561404</v>
      </c>
      <c r="I59" s="3">
        <v>0</v>
      </c>
      <c r="J59" s="3">
        <v>313.29000000000002</v>
      </c>
      <c r="K59" s="3">
        <v>-285.20999999999998</v>
      </c>
      <c r="L59" s="3">
        <v>52.34586466165414</v>
      </c>
      <c r="M59" s="3">
        <v>-29.220000000000027</v>
      </c>
      <c r="N59" s="3"/>
    </row>
    <row r="60" spans="2:14" x14ac:dyDescent="0.25">
      <c r="B60" s="7">
        <v>53</v>
      </c>
      <c r="C60" s="7" t="s">
        <v>342</v>
      </c>
      <c r="D60" s="3">
        <v>630</v>
      </c>
      <c r="E60" s="3">
        <v>0</v>
      </c>
      <c r="F60" s="3">
        <v>300.89999999999998</v>
      </c>
      <c r="G60" s="3">
        <v>-297.60000000000002</v>
      </c>
      <c r="H60" s="3">
        <v>50.27568922305764</v>
      </c>
      <c r="I60" s="3">
        <v>0</v>
      </c>
      <c r="J60" s="3">
        <v>443.72</v>
      </c>
      <c r="K60" s="3">
        <v>-154.77999999999997</v>
      </c>
      <c r="L60" s="3">
        <v>74.138680033416875</v>
      </c>
      <c r="M60" s="3">
        <v>146.12</v>
      </c>
      <c r="N60" s="3"/>
    </row>
    <row r="61" spans="2:14" x14ac:dyDescent="0.25">
      <c r="B61" s="7">
        <v>54</v>
      </c>
      <c r="C61" s="7" t="s">
        <v>343</v>
      </c>
      <c r="D61" s="3">
        <v>630</v>
      </c>
      <c r="E61" s="3">
        <v>0</v>
      </c>
      <c r="F61" s="3">
        <v>186.49</v>
      </c>
      <c r="G61" s="3">
        <v>-412.01</v>
      </c>
      <c r="H61" s="3">
        <v>31.159565580618214</v>
      </c>
      <c r="I61" s="3">
        <v>0</v>
      </c>
      <c r="J61" s="3">
        <v>206.54</v>
      </c>
      <c r="K61" s="3">
        <v>-391.96000000000004</v>
      </c>
      <c r="L61" s="3">
        <v>34.50960735171261</v>
      </c>
      <c r="M61" s="3">
        <v>-205.47000000000003</v>
      </c>
      <c r="N61" s="3"/>
    </row>
    <row r="62" spans="2:14" x14ac:dyDescent="0.25">
      <c r="B62" s="7">
        <v>55</v>
      </c>
      <c r="C62" s="7" t="s">
        <v>344</v>
      </c>
      <c r="D62" s="3">
        <v>630</v>
      </c>
      <c r="E62" s="3">
        <v>0</v>
      </c>
      <c r="F62" s="3">
        <v>282.52999999999997</v>
      </c>
      <c r="G62" s="3">
        <v>-315.97000000000003</v>
      </c>
      <c r="H62" s="3">
        <v>47.206349206349202</v>
      </c>
      <c r="I62" s="3">
        <v>0</v>
      </c>
      <c r="J62" s="3">
        <v>222.8</v>
      </c>
      <c r="K62" s="3">
        <v>-375.7</v>
      </c>
      <c r="L62" s="3">
        <v>37.226399331662492</v>
      </c>
      <c r="M62" s="3">
        <v>-93.170000000000016</v>
      </c>
      <c r="N62" s="3"/>
    </row>
    <row r="63" spans="2:14" x14ac:dyDescent="0.25">
      <c r="B63" s="7">
        <v>56</v>
      </c>
      <c r="C63" s="7" t="s">
        <v>277</v>
      </c>
      <c r="D63" s="3">
        <v>630</v>
      </c>
      <c r="E63" s="3">
        <v>0</v>
      </c>
      <c r="F63" s="3">
        <v>141.66</v>
      </c>
      <c r="G63" s="3">
        <v>-456.84000000000003</v>
      </c>
      <c r="H63" s="3">
        <v>23.669172932330827</v>
      </c>
      <c r="I63" s="3">
        <v>0</v>
      </c>
      <c r="J63" s="3">
        <v>144.56</v>
      </c>
      <c r="K63" s="3">
        <v>-453.94</v>
      </c>
      <c r="L63" s="3">
        <v>24.153717627401839</v>
      </c>
      <c r="M63" s="3">
        <v>-312.27999999999997</v>
      </c>
      <c r="N63" s="3"/>
    </row>
    <row r="64" spans="2:14" x14ac:dyDescent="0.25">
      <c r="B64" s="7">
        <v>57</v>
      </c>
      <c r="C64" s="7" t="s">
        <v>278</v>
      </c>
      <c r="D64" s="3">
        <v>1000</v>
      </c>
      <c r="E64" s="3">
        <v>0</v>
      </c>
      <c r="F64" s="3">
        <v>251.57</v>
      </c>
      <c r="G64" s="3">
        <v>-698.43000000000006</v>
      </c>
      <c r="H64" s="3">
        <v>26.481052631578944</v>
      </c>
      <c r="I64" s="3"/>
      <c r="J64" s="3"/>
      <c r="K64" s="3"/>
      <c r="L64" s="3"/>
      <c r="M64" s="3"/>
      <c r="N64" s="3"/>
    </row>
    <row r="65" spans="2:14" x14ac:dyDescent="0.25">
      <c r="B65" s="7">
        <v>58</v>
      </c>
      <c r="C65" s="7" t="s">
        <v>279</v>
      </c>
      <c r="D65" s="3">
        <v>400</v>
      </c>
      <c r="E65" s="3">
        <v>0</v>
      </c>
      <c r="F65" s="3">
        <v>62.99</v>
      </c>
      <c r="G65" s="3">
        <v>-317.01</v>
      </c>
      <c r="H65" s="3">
        <v>16.576315789473682</v>
      </c>
      <c r="I65" s="3"/>
      <c r="J65" s="3"/>
      <c r="K65" s="3"/>
      <c r="L65" s="3"/>
      <c r="M65" s="3"/>
      <c r="N65" s="3"/>
    </row>
    <row r="66" spans="2:14" x14ac:dyDescent="0.25">
      <c r="B66" s="7">
        <v>59</v>
      </c>
      <c r="C66" s="7" t="s">
        <v>280</v>
      </c>
      <c r="D66" s="3">
        <v>400</v>
      </c>
      <c r="E66" s="3">
        <v>0</v>
      </c>
      <c r="F66" s="3">
        <v>189.71</v>
      </c>
      <c r="G66" s="3">
        <v>-190.29</v>
      </c>
      <c r="H66" s="3">
        <v>49.923684210526318</v>
      </c>
      <c r="I66" s="3"/>
      <c r="J66" s="3"/>
      <c r="K66" s="3"/>
      <c r="L66" s="3"/>
      <c r="M66" s="3"/>
      <c r="N66" s="3"/>
    </row>
    <row r="67" spans="2:14" x14ac:dyDescent="0.25">
      <c r="B67" s="7">
        <v>60</v>
      </c>
      <c r="C67" s="7" t="s">
        <v>285</v>
      </c>
      <c r="D67" s="3">
        <v>400</v>
      </c>
      <c r="E67" s="3">
        <v>0</v>
      </c>
      <c r="F67" s="3">
        <v>95.1</v>
      </c>
      <c r="G67" s="3">
        <v>-284.89999999999998</v>
      </c>
      <c r="H67" s="3">
        <v>25.026315789473685</v>
      </c>
      <c r="I67" s="3"/>
      <c r="J67" s="3"/>
      <c r="K67" s="3"/>
      <c r="L67" s="3"/>
      <c r="M67" s="3"/>
      <c r="N67" s="3"/>
    </row>
    <row r="68" spans="2:14" x14ac:dyDescent="0.25">
      <c r="B68" s="7">
        <v>61</v>
      </c>
      <c r="C68" s="7" t="s">
        <v>345</v>
      </c>
      <c r="D68" s="3">
        <v>630</v>
      </c>
      <c r="E68" s="3">
        <v>0</v>
      </c>
      <c r="F68" s="3">
        <v>277.20999999999998</v>
      </c>
      <c r="G68" s="3">
        <v>-321.29000000000002</v>
      </c>
      <c r="H68" s="3">
        <v>46.317460317460316</v>
      </c>
      <c r="I68" s="3">
        <v>0</v>
      </c>
      <c r="J68" s="3">
        <v>353.23</v>
      </c>
      <c r="K68" s="3">
        <v>-245.26999999999998</v>
      </c>
      <c r="L68" s="3">
        <v>59.019214703425234</v>
      </c>
      <c r="M68" s="3">
        <v>31.940000000000055</v>
      </c>
      <c r="N68" s="3"/>
    </row>
    <row r="69" spans="2:14" x14ac:dyDescent="0.25">
      <c r="B69" s="7">
        <v>62</v>
      </c>
      <c r="C69" s="7" t="s">
        <v>346</v>
      </c>
      <c r="D69" s="3">
        <v>630</v>
      </c>
      <c r="E69" s="3">
        <v>0</v>
      </c>
      <c r="F69" s="3">
        <v>162.74</v>
      </c>
      <c r="G69" s="3">
        <v>-435.76</v>
      </c>
      <c r="H69" s="3">
        <v>27.191311612364245</v>
      </c>
      <c r="I69" s="3">
        <v>0</v>
      </c>
      <c r="J69" s="3">
        <v>254.33</v>
      </c>
      <c r="K69" s="3">
        <v>-344.16999999999996</v>
      </c>
      <c r="L69" s="3">
        <v>42.49456975772766</v>
      </c>
      <c r="M69" s="3">
        <v>-181.42999999999995</v>
      </c>
      <c r="N69" s="3"/>
    </row>
    <row r="70" spans="2:14" x14ac:dyDescent="0.25">
      <c r="B70" s="7">
        <v>63</v>
      </c>
      <c r="C70" s="7" t="s">
        <v>347</v>
      </c>
      <c r="D70" s="3">
        <v>630</v>
      </c>
      <c r="E70" s="3">
        <v>0</v>
      </c>
      <c r="F70" s="3">
        <v>379.95</v>
      </c>
      <c r="G70" s="3">
        <v>-218.55</v>
      </c>
      <c r="H70" s="3">
        <v>63.483709273182953</v>
      </c>
      <c r="I70" s="3">
        <v>0</v>
      </c>
      <c r="J70" s="3">
        <v>259.73</v>
      </c>
      <c r="K70" s="3">
        <v>-338.77</v>
      </c>
      <c r="L70" s="3">
        <v>43.396825396825399</v>
      </c>
      <c r="M70" s="3">
        <v>41.180000000000064</v>
      </c>
      <c r="N70" s="3"/>
    </row>
    <row r="71" spans="2:14" x14ac:dyDescent="0.25">
      <c r="B71" s="7">
        <v>64</v>
      </c>
      <c r="C71" s="7" t="s">
        <v>348</v>
      </c>
      <c r="D71" s="3">
        <v>630</v>
      </c>
      <c r="E71" s="3">
        <v>0</v>
      </c>
      <c r="F71" s="3">
        <v>130.83000000000001</v>
      </c>
      <c r="G71" s="3">
        <v>-467.66999999999996</v>
      </c>
      <c r="H71" s="3">
        <v>21.859649122807021</v>
      </c>
      <c r="I71" s="3">
        <v>0</v>
      </c>
      <c r="J71" s="3">
        <v>139.94999999999999</v>
      </c>
      <c r="K71" s="3">
        <v>-458.55</v>
      </c>
      <c r="L71" s="3">
        <v>23.383458646616539</v>
      </c>
      <c r="M71" s="3">
        <v>-327.72</v>
      </c>
      <c r="N71" s="3"/>
    </row>
    <row r="72" spans="2:14" x14ac:dyDescent="0.25">
      <c r="B72" s="7">
        <v>65</v>
      </c>
      <c r="C72" s="7" t="s">
        <v>349</v>
      </c>
      <c r="D72" s="3">
        <v>630</v>
      </c>
      <c r="E72" s="3">
        <v>0</v>
      </c>
      <c r="F72" s="3">
        <v>99.2</v>
      </c>
      <c r="G72" s="3">
        <v>-499.3</v>
      </c>
      <c r="H72" s="3">
        <v>16.574770258980788</v>
      </c>
      <c r="I72" s="3">
        <v>0</v>
      </c>
      <c r="J72" s="3">
        <v>85.55</v>
      </c>
      <c r="K72" s="3">
        <v>-512.95000000000005</v>
      </c>
      <c r="L72" s="3">
        <v>14.29406850459482</v>
      </c>
      <c r="M72" s="3">
        <v>-413.75</v>
      </c>
      <c r="N72" s="3"/>
    </row>
    <row r="73" spans="2:14" x14ac:dyDescent="0.25">
      <c r="B73" s="7">
        <v>66</v>
      </c>
      <c r="C73" s="7" t="s">
        <v>281</v>
      </c>
      <c r="D73" s="3">
        <v>630</v>
      </c>
      <c r="E73" s="3">
        <v>0</v>
      </c>
      <c r="F73" s="3">
        <v>104.81</v>
      </c>
      <c r="G73" s="3">
        <v>-493.69</v>
      </c>
      <c r="H73" s="3">
        <v>17.512113617376777</v>
      </c>
      <c r="I73" s="3"/>
      <c r="J73" s="3"/>
      <c r="K73" s="3"/>
      <c r="L73" s="3"/>
      <c r="M73" s="3"/>
      <c r="N73" s="3"/>
    </row>
    <row r="74" spans="2:14" x14ac:dyDescent="0.25">
      <c r="B74" s="7">
        <v>67</v>
      </c>
      <c r="C74" s="7" t="s">
        <v>575</v>
      </c>
      <c r="D74" s="3">
        <v>250</v>
      </c>
      <c r="E74" s="3">
        <v>0</v>
      </c>
      <c r="F74" s="3">
        <v>141.25</v>
      </c>
      <c r="G74" s="3">
        <v>-96.25</v>
      </c>
      <c r="H74" s="3">
        <v>59.473684210526315</v>
      </c>
      <c r="I74" s="3"/>
      <c r="J74" s="3"/>
      <c r="K74" s="3"/>
      <c r="L74" s="3"/>
      <c r="M74" s="3"/>
      <c r="N74" s="3" t="s">
        <v>286</v>
      </c>
    </row>
    <row r="75" spans="2:14" x14ac:dyDescent="0.25">
      <c r="B75" s="7">
        <v>68</v>
      </c>
      <c r="C75" s="7" t="s">
        <v>576</v>
      </c>
      <c r="D75" s="3">
        <v>400</v>
      </c>
      <c r="E75" s="3"/>
      <c r="F75" s="3"/>
      <c r="G75" s="3"/>
      <c r="H75" s="3"/>
      <c r="I75" s="3">
        <v>0</v>
      </c>
      <c r="J75" s="3">
        <v>252.65</v>
      </c>
      <c r="K75" s="3">
        <v>-127.35</v>
      </c>
      <c r="L75" s="3">
        <v>66.48684210526315</v>
      </c>
      <c r="M75" s="3"/>
      <c r="N75" s="3" t="s">
        <v>286</v>
      </c>
    </row>
    <row r="76" spans="2:14" x14ac:dyDescent="0.25">
      <c r="B76" s="7">
        <v>69</v>
      </c>
      <c r="C76" s="7" t="s">
        <v>350</v>
      </c>
      <c r="D76" s="3">
        <v>630</v>
      </c>
      <c r="E76" s="3">
        <v>0</v>
      </c>
      <c r="F76" s="3">
        <v>225.27</v>
      </c>
      <c r="G76" s="3">
        <v>-373.23</v>
      </c>
      <c r="H76" s="3">
        <v>37.639097744360903</v>
      </c>
      <c r="I76" s="3">
        <v>0</v>
      </c>
      <c r="J76" s="3">
        <v>199.99</v>
      </c>
      <c r="K76" s="3">
        <v>-398.51</v>
      </c>
      <c r="L76" s="3">
        <v>33.415204678362578</v>
      </c>
      <c r="M76" s="3">
        <v>-173.24</v>
      </c>
      <c r="N76" s="3"/>
    </row>
    <row r="77" spans="2:14" x14ac:dyDescent="0.25">
      <c r="B77" s="7">
        <v>70</v>
      </c>
      <c r="C77" s="7" t="s">
        <v>351</v>
      </c>
      <c r="D77" s="3">
        <v>630</v>
      </c>
      <c r="E77" s="3">
        <v>0</v>
      </c>
      <c r="F77" s="3">
        <v>32.53</v>
      </c>
      <c r="G77" s="3">
        <v>-565.97</v>
      </c>
      <c r="H77" s="3">
        <v>5.4352548036758561</v>
      </c>
      <c r="I77" s="3">
        <v>0</v>
      </c>
      <c r="J77" s="3">
        <v>90.5</v>
      </c>
      <c r="K77" s="3">
        <v>-508</v>
      </c>
      <c r="L77" s="3">
        <v>15.121136173767752</v>
      </c>
      <c r="M77" s="3">
        <v>-475.47</v>
      </c>
      <c r="N77" s="3"/>
    </row>
    <row r="78" spans="2:14" x14ac:dyDescent="0.25">
      <c r="B78" s="7">
        <v>71</v>
      </c>
      <c r="C78" s="7" t="s">
        <v>287</v>
      </c>
      <c r="D78" s="3">
        <v>1000</v>
      </c>
      <c r="E78" s="3">
        <v>0</v>
      </c>
      <c r="F78" s="3">
        <v>214.42</v>
      </c>
      <c r="G78" s="3">
        <v>-735.58</v>
      </c>
      <c r="H78" s="3">
        <v>22.570526315789472</v>
      </c>
      <c r="I78" s="3"/>
      <c r="J78" s="3"/>
      <c r="K78" s="3"/>
      <c r="L78" s="3"/>
      <c r="M78" s="3"/>
      <c r="N78" s="3" t="s">
        <v>585</v>
      </c>
    </row>
    <row r="79" spans="2:14" x14ac:dyDescent="0.25">
      <c r="B79" s="7">
        <v>72</v>
      </c>
      <c r="C79" s="7" t="s">
        <v>352</v>
      </c>
      <c r="D79" s="3">
        <v>630</v>
      </c>
      <c r="E79" s="3">
        <v>0</v>
      </c>
      <c r="F79" s="3">
        <v>324.16000000000003</v>
      </c>
      <c r="G79" s="3">
        <v>-274.33999999999997</v>
      </c>
      <c r="H79" s="3">
        <v>54.16207184628238</v>
      </c>
      <c r="I79" s="3">
        <v>0</v>
      </c>
      <c r="J79" s="3">
        <v>324.52999999999997</v>
      </c>
      <c r="K79" s="3">
        <v>-273.97000000000003</v>
      </c>
      <c r="L79" s="3">
        <v>54.223893065998332</v>
      </c>
      <c r="M79" s="3">
        <v>50.190000000000055</v>
      </c>
      <c r="N79" s="3"/>
    </row>
    <row r="80" spans="2:14" x14ac:dyDescent="0.25">
      <c r="B80" s="7">
        <v>73</v>
      </c>
      <c r="C80" s="7" t="s">
        <v>353</v>
      </c>
      <c r="D80" s="3">
        <v>630</v>
      </c>
      <c r="E80" s="3">
        <v>0</v>
      </c>
      <c r="F80" s="3">
        <v>467.42</v>
      </c>
      <c r="G80" s="3">
        <v>-131.07999999999998</v>
      </c>
      <c r="H80" s="3">
        <v>78.09857978279031</v>
      </c>
      <c r="I80" s="3">
        <v>0</v>
      </c>
      <c r="J80" s="3">
        <v>449.19</v>
      </c>
      <c r="K80" s="3">
        <v>-149.31</v>
      </c>
      <c r="L80" s="3">
        <v>75.05263157894737</v>
      </c>
      <c r="M80" s="3">
        <v>318.11</v>
      </c>
      <c r="N80" s="3"/>
    </row>
    <row r="81" spans="2:14" x14ac:dyDescent="0.25">
      <c r="B81" s="7">
        <v>74</v>
      </c>
      <c r="C81" s="7" t="s">
        <v>354</v>
      </c>
      <c r="D81" s="3">
        <v>1000</v>
      </c>
      <c r="E81" s="3">
        <v>0</v>
      </c>
      <c r="F81" s="3">
        <v>296.45</v>
      </c>
      <c r="G81" s="3">
        <v>-653.54999999999995</v>
      </c>
      <c r="H81" s="3">
        <v>31.205263157894734</v>
      </c>
      <c r="I81" s="3">
        <v>0</v>
      </c>
      <c r="J81" s="3">
        <v>449.93</v>
      </c>
      <c r="K81" s="3">
        <v>-500.07</v>
      </c>
      <c r="L81" s="3">
        <v>47.36105263157895</v>
      </c>
      <c r="M81" s="3">
        <v>-203.62</v>
      </c>
      <c r="N81" s="3"/>
    </row>
    <row r="82" spans="2:14" x14ac:dyDescent="0.25">
      <c r="B82" s="7">
        <v>75</v>
      </c>
      <c r="C82" s="7" t="s">
        <v>355</v>
      </c>
      <c r="D82" s="3">
        <v>630</v>
      </c>
      <c r="E82" s="3">
        <v>0</v>
      </c>
      <c r="F82" s="3">
        <v>341.93</v>
      </c>
      <c r="G82" s="3">
        <v>-256.57</v>
      </c>
      <c r="H82" s="3">
        <v>57.131161236424397</v>
      </c>
      <c r="I82" s="3">
        <v>0</v>
      </c>
      <c r="J82" s="3">
        <v>336.28</v>
      </c>
      <c r="K82" s="3">
        <v>-262.22000000000003</v>
      </c>
      <c r="L82" s="3">
        <v>56.187134502923975</v>
      </c>
      <c r="M82" s="3">
        <v>79.710000000000036</v>
      </c>
      <c r="N82" s="3"/>
    </row>
    <row r="83" spans="2:14" x14ac:dyDescent="0.25">
      <c r="B83" s="7">
        <v>76</v>
      </c>
      <c r="C83" s="7" t="s">
        <v>288</v>
      </c>
      <c r="D83" s="3">
        <v>250</v>
      </c>
      <c r="E83" s="3">
        <v>0</v>
      </c>
      <c r="F83" s="3">
        <v>47.01</v>
      </c>
      <c r="G83" s="3">
        <v>-190.49</v>
      </c>
      <c r="H83" s="3">
        <v>19.793684210526315</v>
      </c>
      <c r="I83" s="3"/>
      <c r="J83" s="3"/>
      <c r="K83" s="3"/>
      <c r="L83" s="3"/>
      <c r="M83" s="3"/>
      <c r="N83" s="3"/>
    </row>
    <row r="84" spans="2:14" x14ac:dyDescent="0.25">
      <c r="B84" s="7">
        <v>77</v>
      </c>
      <c r="C84" s="7" t="s">
        <v>356</v>
      </c>
      <c r="D84" s="3">
        <v>1000</v>
      </c>
      <c r="E84" s="3">
        <v>0</v>
      </c>
      <c r="F84" s="3">
        <v>263.70999999999998</v>
      </c>
      <c r="G84" s="3">
        <v>-686.29</v>
      </c>
      <c r="H84" s="3">
        <v>27.758947368421051</v>
      </c>
      <c r="I84" s="3">
        <v>0</v>
      </c>
      <c r="J84" s="3">
        <v>249.5</v>
      </c>
      <c r="K84" s="3">
        <v>-700.5</v>
      </c>
      <c r="L84" s="3">
        <v>26.263157894736842</v>
      </c>
      <c r="M84" s="3">
        <v>-436.78999999999996</v>
      </c>
      <c r="N84" s="3"/>
    </row>
    <row r="85" spans="2:14" x14ac:dyDescent="0.25">
      <c r="B85" s="7">
        <v>78</v>
      </c>
      <c r="C85" s="7" t="s">
        <v>357</v>
      </c>
      <c r="D85" s="3">
        <v>400</v>
      </c>
      <c r="E85" s="3">
        <v>0</v>
      </c>
      <c r="F85" s="3">
        <v>270.17</v>
      </c>
      <c r="G85" s="3">
        <v>-109.82999999999998</v>
      </c>
      <c r="H85" s="3">
        <v>71.097368421052636</v>
      </c>
      <c r="I85" s="3">
        <v>0</v>
      </c>
      <c r="J85" s="3">
        <v>192.64</v>
      </c>
      <c r="K85" s="3">
        <v>-187.36</v>
      </c>
      <c r="L85" s="3">
        <v>50.694736842105257</v>
      </c>
      <c r="M85" s="3">
        <v>82.81</v>
      </c>
      <c r="N85" s="3"/>
    </row>
    <row r="86" spans="2:14" x14ac:dyDescent="0.25">
      <c r="B86" s="7">
        <v>79</v>
      </c>
      <c r="C86" s="7" t="s">
        <v>358</v>
      </c>
      <c r="D86" s="3">
        <v>630</v>
      </c>
      <c r="E86" s="3">
        <v>0</v>
      </c>
      <c r="F86" s="3">
        <v>249.72</v>
      </c>
      <c r="G86" s="3">
        <v>-348.78</v>
      </c>
      <c r="H86" s="3">
        <v>41.72431077694236</v>
      </c>
      <c r="I86" s="3">
        <v>0</v>
      </c>
      <c r="J86" s="3">
        <v>198.84</v>
      </c>
      <c r="K86" s="3">
        <v>-399.65999999999997</v>
      </c>
      <c r="L86" s="3">
        <v>33.223057644110277</v>
      </c>
      <c r="M86" s="3">
        <v>-149.94</v>
      </c>
      <c r="N86" s="3"/>
    </row>
    <row r="87" spans="2:14" x14ac:dyDescent="0.25">
      <c r="B87" s="7">
        <v>80</v>
      </c>
      <c r="C87" s="7" t="s">
        <v>359</v>
      </c>
      <c r="D87" s="3">
        <v>630</v>
      </c>
      <c r="E87" s="3">
        <v>0</v>
      </c>
      <c r="F87" s="3">
        <v>262.89</v>
      </c>
      <c r="G87" s="3">
        <v>-335.61</v>
      </c>
      <c r="H87" s="3">
        <v>43.924812030075181</v>
      </c>
      <c r="I87" s="3">
        <v>0</v>
      </c>
      <c r="J87" s="3">
        <v>301.85000000000002</v>
      </c>
      <c r="K87" s="3">
        <v>-296.64999999999998</v>
      </c>
      <c r="L87" s="3">
        <v>50.434419381787812</v>
      </c>
      <c r="M87" s="3">
        <v>-33.759999999999991</v>
      </c>
      <c r="N87" s="3"/>
    </row>
    <row r="88" spans="2:14" x14ac:dyDescent="0.25">
      <c r="B88" s="7">
        <v>81</v>
      </c>
      <c r="C88" s="7" t="s">
        <v>360</v>
      </c>
      <c r="D88" s="3">
        <v>630</v>
      </c>
      <c r="E88" s="3">
        <v>0</v>
      </c>
      <c r="F88" s="3">
        <v>298.45</v>
      </c>
      <c r="G88" s="3">
        <v>-300.05</v>
      </c>
      <c r="H88" s="3">
        <v>49.866332497911444</v>
      </c>
      <c r="I88" s="3">
        <v>0</v>
      </c>
      <c r="J88" s="3">
        <v>109.74</v>
      </c>
      <c r="K88" s="3">
        <v>-488.76</v>
      </c>
      <c r="L88" s="3">
        <v>18.335839598997492</v>
      </c>
      <c r="M88" s="3">
        <v>-190.31</v>
      </c>
      <c r="N88" s="3"/>
    </row>
    <row r="89" spans="2:14" x14ac:dyDescent="0.25">
      <c r="B89" s="7">
        <v>82</v>
      </c>
      <c r="C89" s="7" t="s">
        <v>577</v>
      </c>
      <c r="D89" s="3">
        <v>1000</v>
      </c>
      <c r="E89" s="3">
        <v>0</v>
      </c>
      <c r="F89" s="3">
        <v>281.81</v>
      </c>
      <c r="G89" s="3">
        <v>-668.19</v>
      </c>
      <c r="H89" s="3">
        <v>29.664210526315788</v>
      </c>
      <c r="I89" s="3"/>
      <c r="J89" s="3"/>
      <c r="K89" s="3"/>
      <c r="L89" s="3"/>
      <c r="M89" s="3">
        <v>-668.19</v>
      </c>
      <c r="N89" s="3"/>
    </row>
    <row r="90" spans="2:14" x14ac:dyDescent="0.25">
      <c r="B90" s="7">
        <v>83</v>
      </c>
      <c r="C90" s="7" t="s">
        <v>578</v>
      </c>
      <c r="D90" s="3">
        <v>1000</v>
      </c>
      <c r="E90" s="3"/>
      <c r="F90" s="3"/>
      <c r="G90" s="3"/>
      <c r="H90" s="3"/>
      <c r="I90" s="3">
        <v>0</v>
      </c>
      <c r="J90" s="3">
        <v>242.15</v>
      </c>
      <c r="K90" s="3">
        <v>-707.85</v>
      </c>
      <c r="L90" s="3">
        <v>25.48947368421053</v>
      </c>
      <c r="M90" s="3">
        <v>-707.85</v>
      </c>
      <c r="N90" s="3"/>
    </row>
    <row r="91" spans="2:14" x14ac:dyDescent="0.25">
      <c r="B91" s="7">
        <v>84</v>
      </c>
      <c r="C91" s="7" t="s">
        <v>361</v>
      </c>
      <c r="D91" s="3">
        <v>630</v>
      </c>
      <c r="E91" s="3">
        <v>0</v>
      </c>
      <c r="F91" s="3">
        <v>293.37</v>
      </c>
      <c r="G91" s="3">
        <v>-305.13</v>
      </c>
      <c r="H91" s="3">
        <v>49.017543859649123</v>
      </c>
      <c r="I91" s="3">
        <v>0</v>
      </c>
      <c r="J91" s="3">
        <v>350.17</v>
      </c>
      <c r="K91" s="3">
        <v>-248.32999999999998</v>
      </c>
      <c r="L91" s="3">
        <v>58.507936507936506</v>
      </c>
      <c r="M91" s="3">
        <v>45.039999999999964</v>
      </c>
      <c r="N91" s="3"/>
    </row>
    <row r="92" spans="2:14" x14ac:dyDescent="0.25">
      <c r="B92" s="7">
        <v>85</v>
      </c>
      <c r="C92" s="7" t="s">
        <v>362</v>
      </c>
      <c r="D92" s="3">
        <v>630</v>
      </c>
      <c r="E92" s="3">
        <v>0</v>
      </c>
      <c r="F92" s="3">
        <v>255.89</v>
      </c>
      <c r="G92" s="3">
        <v>-342.61</v>
      </c>
      <c r="H92" s="3">
        <v>42.755221386800329</v>
      </c>
      <c r="I92" s="3">
        <v>0</v>
      </c>
      <c r="J92" s="3">
        <v>244.8</v>
      </c>
      <c r="K92" s="3">
        <v>-353.7</v>
      </c>
      <c r="L92" s="3">
        <v>40.902255639097746</v>
      </c>
      <c r="M92" s="3">
        <v>-97.81</v>
      </c>
      <c r="N92" s="3"/>
    </row>
    <row r="93" spans="2:14" x14ac:dyDescent="0.25">
      <c r="B93" s="7">
        <v>86</v>
      </c>
      <c r="C93" s="7" t="s">
        <v>363</v>
      </c>
      <c r="D93" s="3">
        <v>630</v>
      </c>
      <c r="E93" s="3">
        <v>0</v>
      </c>
      <c r="F93" s="3">
        <v>75.209999999999994</v>
      </c>
      <c r="G93" s="3">
        <v>-523.29</v>
      </c>
      <c r="H93" s="3">
        <v>12.56641604010025</v>
      </c>
      <c r="I93" s="3">
        <v>0</v>
      </c>
      <c r="J93" s="3">
        <v>120.42</v>
      </c>
      <c r="K93" s="3">
        <v>-478.08</v>
      </c>
      <c r="L93" s="3">
        <v>20.1203007518797</v>
      </c>
      <c r="M93" s="3">
        <v>-402.87</v>
      </c>
      <c r="N93" s="3"/>
    </row>
    <row r="94" spans="2:14" x14ac:dyDescent="0.25">
      <c r="B94" s="7">
        <v>87</v>
      </c>
      <c r="C94" s="7" t="s">
        <v>364</v>
      </c>
      <c r="D94" s="3">
        <v>630</v>
      </c>
      <c r="E94" s="3">
        <v>0</v>
      </c>
      <c r="F94" s="3">
        <v>318.79000000000002</v>
      </c>
      <c r="G94" s="3">
        <v>-279.70999999999998</v>
      </c>
      <c r="H94" s="3">
        <v>53.264828738512946</v>
      </c>
      <c r="I94" s="3">
        <v>0</v>
      </c>
      <c r="J94" s="3">
        <v>294.39</v>
      </c>
      <c r="K94" s="3">
        <v>-304.11</v>
      </c>
      <c r="L94" s="3">
        <v>49.18796992481203</v>
      </c>
      <c r="M94" s="3">
        <v>14.680000000000064</v>
      </c>
      <c r="N94" s="3"/>
    </row>
    <row r="95" spans="2:14" x14ac:dyDescent="0.25">
      <c r="B95" s="7">
        <v>88</v>
      </c>
      <c r="C95" s="7" t="s">
        <v>365</v>
      </c>
      <c r="D95" s="3">
        <v>400</v>
      </c>
      <c r="E95" s="3">
        <v>0</v>
      </c>
      <c r="F95" s="3">
        <v>77.56</v>
      </c>
      <c r="G95" s="3">
        <v>-302.44</v>
      </c>
      <c r="H95" s="3">
        <v>20.410526315789472</v>
      </c>
      <c r="I95" s="3"/>
      <c r="J95" s="3"/>
      <c r="K95" s="3"/>
      <c r="L95" s="3"/>
      <c r="M95" s="3"/>
      <c r="N95" s="3"/>
    </row>
    <row r="96" spans="2:14" x14ac:dyDescent="0.25">
      <c r="B96" s="7">
        <v>89</v>
      </c>
      <c r="C96" s="7" t="s">
        <v>366</v>
      </c>
      <c r="D96" s="3">
        <v>1000</v>
      </c>
      <c r="E96" s="3">
        <v>0</v>
      </c>
      <c r="F96" s="3">
        <v>433.25</v>
      </c>
      <c r="G96" s="3">
        <v>-516.75</v>
      </c>
      <c r="H96" s="3">
        <v>45.60526315789474</v>
      </c>
      <c r="I96" s="3">
        <v>0</v>
      </c>
      <c r="J96" s="3">
        <v>336.49</v>
      </c>
      <c r="K96" s="3">
        <v>-613.51</v>
      </c>
      <c r="L96" s="3">
        <v>35.42</v>
      </c>
      <c r="M96" s="3">
        <v>-180.26</v>
      </c>
      <c r="N96" s="3"/>
    </row>
    <row r="97" spans="2:14" x14ac:dyDescent="0.25">
      <c r="B97" s="7">
        <v>90</v>
      </c>
      <c r="C97" s="7" t="s">
        <v>367</v>
      </c>
      <c r="D97" s="3">
        <v>630</v>
      </c>
      <c r="E97" s="3">
        <v>0</v>
      </c>
      <c r="F97" s="3">
        <v>216.76</v>
      </c>
      <c r="G97" s="3">
        <v>-381.74</v>
      </c>
      <c r="H97" s="3">
        <v>36.217209690893895</v>
      </c>
      <c r="I97" s="3">
        <v>0</v>
      </c>
      <c r="J97" s="3">
        <v>229.79</v>
      </c>
      <c r="K97" s="3">
        <v>-368.71000000000004</v>
      </c>
      <c r="L97" s="3">
        <v>38.39431913116124</v>
      </c>
      <c r="M97" s="3">
        <v>-151.95000000000005</v>
      </c>
      <c r="N97" s="3"/>
    </row>
    <row r="98" spans="2:14" x14ac:dyDescent="0.25">
      <c r="B98" s="7">
        <v>91</v>
      </c>
      <c r="C98" s="7" t="s">
        <v>368</v>
      </c>
      <c r="D98" s="3">
        <v>630</v>
      </c>
      <c r="E98" s="3">
        <v>0</v>
      </c>
      <c r="F98" s="3">
        <v>358.54</v>
      </c>
      <c r="G98" s="3">
        <v>-239.95999999999998</v>
      </c>
      <c r="H98" s="3">
        <v>59.906432748538016</v>
      </c>
      <c r="I98" s="3">
        <v>0</v>
      </c>
      <c r="J98" s="3">
        <v>396.27</v>
      </c>
      <c r="K98" s="3">
        <v>-202.23000000000002</v>
      </c>
      <c r="L98" s="3">
        <v>66.21052631578948</v>
      </c>
      <c r="M98" s="3">
        <v>156.30999999999995</v>
      </c>
      <c r="N98" s="3"/>
    </row>
    <row r="99" spans="2:14" x14ac:dyDescent="0.25">
      <c r="B99" s="7">
        <v>92</v>
      </c>
      <c r="C99" s="7" t="s">
        <v>369</v>
      </c>
      <c r="D99" s="3">
        <v>1000</v>
      </c>
      <c r="E99" s="3">
        <v>0</v>
      </c>
      <c r="F99" s="3">
        <v>313.52</v>
      </c>
      <c r="G99" s="3">
        <v>-636.48</v>
      </c>
      <c r="H99" s="3">
        <v>33.002105263157894</v>
      </c>
      <c r="I99" s="3">
        <v>0</v>
      </c>
      <c r="J99" s="3">
        <v>431.63</v>
      </c>
      <c r="K99" s="3">
        <v>-518.37</v>
      </c>
      <c r="L99" s="3">
        <v>45.434736842105259</v>
      </c>
      <c r="M99" s="3">
        <v>-204.85000000000002</v>
      </c>
      <c r="N99" s="3"/>
    </row>
    <row r="100" spans="2:14" x14ac:dyDescent="0.25">
      <c r="B100" s="7">
        <v>93</v>
      </c>
      <c r="C100" s="7" t="s">
        <v>370</v>
      </c>
      <c r="D100" s="3">
        <v>630</v>
      </c>
      <c r="E100" s="3">
        <v>0</v>
      </c>
      <c r="F100" s="3">
        <v>394.65</v>
      </c>
      <c r="G100" s="3">
        <v>-203.85000000000002</v>
      </c>
      <c r="H100" s="3">
        <v>65.939849624060145</v>
      </c>
      <c r="I100" s="3">
        <v>0</v>
      </c>
      <c r="J100" s="3">
        <v>386.11</v>
      </c>
      <c r="K100" s="3">
        <v>-212.39</v>
      </c>
      <c r="L100" s="3">
        <v>64.512949039264839</v>
      </c>
      <c r="M100" s="3">
        <v>182.26</v>
      </c>
      <c r="N100" s="3"/>
    </row>
    <row r="101" spans="2:14" x14ac:dyDescent="0.25">
      <c r="B101" s="7">
        <v>94</v>
      </c>
      <c r="C101" s="7" t="s">
        <v>371</v>
      </c>
      <c r="D101" s="3">
        <v>630</v>
      </c>
      <c r="E101" s="3">
        <v>0</v>
      </c>
      <c r="F101" s="3">
        <v>415.04</v>
      </c>
      <c r="G101" s="3">
        <v>-183.45999999999998</v>
      </c>
      <c r="H101" s="3">
        <v>69.346700083542189</v>
      </c>
      <c r="I101" s="3">
        <v>0</v>
      </c>
      <c r="J101" s="3">
        <v>343.67</v>
      </c>
      <c r="K101" s="3">
        <v>-254.82999999999998</v>
      </c>
      <c r="L101" s="3">
        <v>57.421888053467008</v>
      </c>
      <c r="M101" s="3">
        <v>160.21000000000004</v>
      </c>
      <c r="N101" s="3"/>
    </row>
    <row r="102" spans="2:14" x14ac:dyDescent="0.25">
      <c r="B102" s="7">
        <v>95</v>
      </c>
      <c r="C102" s="7" t="s">
        <v>372</v>
      </c>
      <c r="D102" s="3">
        <v>1000</v>
      </c>
      <c r="E102" s="3">
        <v>0</v>
      </c>
      <c r="F102" s="3">
        <v>302.45</v>
      </c>
      <c r="G102" s="3">
        <v>-647.54999999999995</v>
      </c>
      <c r="H102" s="3">
        <v>31.836842105263159</v>
      </c>
      <c r="I102" s="3">
        <v>0</v>
      </c>
      <c r="J102" s="3">
        <v>229.45</v>
      </c>
      <c r="K102" s="3">
        <v>-720.55</v>
      </c>
      <c r="L102" s="3">
        <v>24.152631578947368</v>
      </c>
      <c r="M102" s="3">
        <v>-418.1</v>
      </c>
      <c r="N102" s="3"/>
    </row>
    <row r="103" spans="2:14" x14ac:dyDescent="0.25">
      <c r="B103" s="7">
        <v>96</v>
      </c>
      <c r="C103" s="7" t="s">
        <v>373</v>
      </c>
      <c r="D103" s="3">
        <v>630</v>
      </c>
      <c r="E103" s="3">
        <v>0</v>
      </c>
      <c r="F103" s="3">
        <v>158.97999999999999</v>
      </c>
      <c r="G103" s="3">
        <v>-439.52</v>
      </c>
      <c r="H103" s="3">
        <v>26.563074352548032</v>
      </c>
      <c r="I103" s="3">
        <v>0</v>
      </c>
      <c r="J103" s="3">
        <v>239.93</v>
      </c>
      <c r="K103" s="3">
        <v>-358.57</v>
      </c>
      <c r="L103" s="3">
        <v>40.088554720133665</v>
      </c>
      <c r="M103" s="3">
        <v>-199.59000000000003</v>
      </c>
      <c r="N103" s="3"/>
    </row>
    <row r="104" spans="2:14" x14ac:dyDescent="0.25">
      <c r="B104" s="7">
        <v>97</v>
      </c>
      <c r="C104" s="7" t="s">
        <v>374</v>
      </c>
      <c r="D104" s="3">
        <v>630</v>
      </c>
      <c r="E104" s="3">
        <v>0</v>
      </c>
      <c r="F104" s="3">
        <v>316.13</v>
      </c>
      <c r="G104" s="3">
        <v>-282.37</v>
      </c>
      <c r="H104" s="3">
        <v>52.820384294068504</v>
      </c>
      <c r="I104" s="3">
        <v>0</v>
      </c>
      <c r="J104" s="3">
        <v>348.08</v>
      </c>
      <c r="K104" s="3">
        <v>-250.42000000000002</v>
      </c>
      <c r="L104" s="3">
        <v>58.158730158730151</v>
      </c>
      <c r="M104" s="3">
        <v>65.710000000000036</v>
      </c>
      <c r="N104" s="3"/>
    </row>
    <row r="105" spans="2:14" x14ac:dyDescent="0.25">
      <c r="B105" s="7">
        <v>98</v>
      </c>
      <c r="C105" s="7" t="s">
        <v>375</v>
      </c>
      <c r="D105" s="3">
        <v>630</v>
      </c>
      <c r="E105" s="3">
        <v>0</v>
      </c>
      <c r="F105" s="3">
        <v>90.39</v>
      </c>
      <c r="G105" s="3">
        <v>-508.11</v>
      </c>
      <c r="H105" s="3">
        <v>15.102756892230577</v>
      </c>
      <c r="I105" s="3">
        <v>0</v>
      </c>
      <c r="J105" s="3">
        <v>153.32</v>
      </c>
      <c r="K105" s="3">
        <v>-445.18</v>
      </c>
      <c r="L105" s="3">
        <v>25.617376775271509</v>
      </c>
      <c r="M105" s="3">
        <v>-354.79</v>
      </c>
      <c r="N105" s="3"/>
    </row>
    <row r="106" spans="2:14" x14ac:dyDescent="0.25">
      <c r="B106" s="7">
        <v>99</v>
      </c>
      <c r="C106" s="7" t="s">
        <v>376</v>
      </c>
      <c r="D106" s="3">
        <v>630</v>
      </c>
      <c r="E106" s="3">
        <v>0</v>
      </c>
      <c r="F106" s="3">
        <v>332.3</v>
      </c>
      <c r="G106" s="3">
        <v>-266.2</v>
      </c>
      <c r="H106" s="3">
        <v>55.522138680033414</v>
      </c>
      <c r="I106" s="3">
        <v>0</v>
      </c>
      <c r="J106" s="3">
        <v>217.23</v>
      </c>
      <c r="K106" s="3">
        <v>-381.27</v>
      </c>
      <c r="L106" s="3">
        <v>36.295739348370923</v>
      </c>
      <c r="M106" s="3">
        <v>-48.970000000000027</v>
      </c>
      <c r="N106" s="3"/>
    </row>
    <row r="107" spans="2:14" x14ac:dyDescent="0.25">
      <c r="B107" s="7">
        <v>100</v>
      </c>
      <c r="C107" s="7" t="s">
        <v>377</v>
      </c>
      <c r="D107" s="3">
        <v>630</v>
      </c>
      <c r="E107" s="3">
        <v>0</v>
      </c>
      <c r="F107" s="3">
        <v>92.08</v>
      </c>
      <c r="G107" s="3">
        <v>-506.42</v>
      </c>
      <c r="H107" s="3">
        <v>15.385129490392648</v>
      </c>
      <c r="I107" s="3">
        <v>0</v>
      </c>
      <c r="J107" s="3">
        <v>297.05</v>
      </c>
      <c r="K107" s="3">
        <v>-301.45</v>
      </c>
      <c r="L107" s="3">
        <v>49.63241436925648</v>
      </c>
      <c r="M107" s="3">
        <v>-209.37</v>
      </c>
      <c r="N107" s="3"/>
    </row>
    <row r="108" spans="2:14" x14ac:dyDescent="0.25">
      <c r="B108" s="7">
        <v>101</v>
      </c>
      <c r="C108" s="7" t="s">
        <v>378</v>
      </c>
      <c r="D108" s="3">
        <v>1000</v>
      </c>
      <c r="E108" s="3">
        <v>0</v>
      </c>
      <c r="F108" s="3">
        <v>336.74</v>
      </c>
      <c r="G108" s="3">
        <v>-613.26</v>
      </c>
      <c r="H108" s="3">
        <v>35.446315789473687</v>
      </c>
      <c r="I108" s="3">
        <v>0</v>
      </c>
      <c r="J108" s="3">
        <v>153.62</v>
      </c>
      <c r="K108" s="3">
        <v>-796.38</v>
      </c>
      <c r="L108" s="3">
        <v>16.170526315789473</v>
      </c>
      <c r="M108" s="3">
        <v>-459.64</v>
      </c>
      <c r="N108" s="3"/>
    </row>
    <row r="109" spans="2:14" x14ac:dyDescent="0.25">
      <c r="B109" s="7">
        <v>102</v>
      </c>
      <c r="C109" s="7" t="s">
        <v>379</v>
      </c>
      <c r="D109" s="3">
        <v>630</v>
      </c>
      <c r="E109" s="3">
        <v>0</v>
      </c>
      <c r="F109" s="3">
        <v>174.73</v>
      </c>
      <c r="G109" s="3">
        <v>-423.77</v>
      </c>
      <c r="H109" s="3">
        <v>29.194653299916457</v>
      </c>
      <c r="I109" s="3">
        <v>0</v>
      </c>
      <c r="J109" s="3">
        <v>235.03</v>
      </c>
      <c r="K109" s="3">
        <v>-363.47</v>
      </c>
      <c r="L109" s="3">
        <v>39.269841269841272</v>
      </c>
      <c r="M109" s="3">
        <v>-188.74</v>
      </c>
      <c r="N109" s="3"/>
    </row>
    <row r="110" spans="2:14" x14ac:dyDescent="0.25">
      <c r="B110" s="7">
        <v>103</v>
      </c>
      <c r="C110" s="7" t="s">
        <v>380</v>
      </c>
      <c r="D110" s="3">
        <v>630</v>
      </c>
      <c r="E110" s="3">
        <v>0</v>
      </c>
      <c r="F110" s="3">
        <v>266.02</v>
      </c>
      <c r="G110" s="3">
        <v>-332.48</v>
      </c>
      <c r="H110" s="3">
        <v>44.447786131996651</v>
      </c>
      <c r="I110" s="3">
        <v>0</v>
      </c>
      <c r="J110" s="3">
        <v>264.63</v>
      </c>
      <c r="K110" s="3">
        <v>-333.87</v>
      </c>
      <c r="L110" s="3">
        <v>44.215538847117791</v>
      </c>
      <c r="M110" s="3">
        <v>-67.850000000000023</v>
      </c>
      <c r="N110" s="3"/>
    </row>
    <row r="111" spans="2:14" x14ac:dyDescent="0.25">
      <c r="B111" s="7">
        <v>104</v>
      </c>
      <c r="C111" s="7" t="s">
        <v>381</v>
      </c>
      <c r="D111" s="3">
        <v>1000</v>
      </c>
      <c r="E111" s="3">
        <v>0</v>
      </c>
      <c r="F111" s="3">
        <v>200.14676</v>
      </c>
      <c r="G111" s="3">
        <v>-749.85324000000003</v>
      </c>
      <c r="H111" s="3">
        <v>21.068080000000002</v>
      </c>
      <c r="I111" s="3">
        <v>0</v>
      </c>
      <c r="J111" s="3">
        <v>213.49</v>
      </c>
      <c r="K111" s="3">
        <v>-736.51</v>
      </c>
      <c r="L111" s="3">
        <v>22.472631578947368</v>
      </c>
      <c r="M111" s="3">
        <v>-536.36324000000002</v>
      </c>
      <c r="N111" s="3"/>
    </row>
    <row r="112" spans="2:14" x14ac:dyDescent="0.25">
      <c r="B112" s="7">
        <v>105</v>
      </c>
      <c r="C112" s="7" t="s">
        <v>382</v>
      </c>
      <c r="D112" s="3">
        <v>630</v>
      </c>
      <c r="E112" s="3">
        <v>0</v>
      </c>
      <c r="F112" s="3">
        <v>297.10000000000002</v>
      </c>
      <c r="G112" s="3">
        <v>-301.39999999999998</v>
      </c>
      <c r="H112" s="3">
        <v>49.640768588137014</v>
      </c>
      <c r="I112" s="3">
        <v>0</v>
      </c>
      <c r="J112" s="3">
        <v>337.04</v>
      </c>
      <c r="K112" s="3">
        <v>-261.45999999999998</v>
      </c>
      <c r="L112" s="3">
        <v>56.314118629908108</v>
      </c>
      <c r="M112" s="3">
        <v>35.6400000000001</v>
      </c>
      <c r="N112" s="3"/>
    </row>
    <row r="113" spans="2:14" x14ac:dyDescent="0.25">
      <c r="B113" s="7">
        <v>106</v>
      </c>
      <c r="C113" s="7" t="s">
        <v>383</v>
      </c>
      <c r="D113" s="3">
        <v>1000</v>
      </c>
      <c r="E113" s="3">
        <v>0</v>
      </c>
      <c r="F113" s="3">
        <v>201.99</v>
      </c>
      <c r="G113" s="3">
        <v>-748.01</v>
      </c>
      <c r="H113" s="3">
        <v>21.262105263157896</v>
      </c>
      <c r="I113" s="3">
        <v>0</v>
      </c>
      <c r="J113" s="3">
        <v>234.34</v>
      </c>
      <c r="K113" s="3">
        <v>-715.66</v>
      </c>
      <c r="L113" s="3">
        <v>24.667368421052632</v>
      </c>
      <c r="M113" s="3">
        <v>-513.66999999999996</v>
      </c>
      <c r="N113" s="3"/>
    </row>
    <row r="114" spans="2:14" x14ac:dyDescent="0.25">
      <c r="B114" s="7">
        <v>107</v>
      </c>
      <c r="C114" s="7" t="s">
        <v>384</v>
      </c>
      <c r="D114" s="3">
        <v>630</v>
      </c>
      <c r="E114" s="3">
        <v>0</v>
      </c>
      <c r="F114" s="3">
        <v>360.75</v>
      </c>
      <c r="G114" s="3">
        <v>-237.75</v>
      </c>
      <c r="H114" s="3">
        <v>60.275689223057647</v>
      </c>
      <c r="I114" s="3">
        <v>0</v>
      </c>
      <c r="J114" s="3">
        <v>100.51</v>
      </c>
      <c r="K114" s="3">
        <v>-497.99</v>
      </c>
      <c r="L114" s="3">
        <v>16.793650793650794</v>
      </c>
      <c r="M114" s="3">
        <v>-137.24</v>
      </c>
      <c r="N114" s="3"/>
    </row>
    <row r="115" spans="2:14" x14ac:dyDescent="0.25">
      <c r="B115" s="7">
        <v>108</v>
      </c>
      <c r="C115" s="7" t="s">
        <v>385</v>
      </c>
      <c r="D115" s="3">
        <v>1000</v>
      </c>
      <c r="E115" s="3">
        <v>0</v>
      </c>
      <c r="F115" s="3">
        <v>337.64</v>
      </c>
      <c r="G115" s="3">
        <v>-612.36</v>
      </c>
      <c r="H115" s="3">
        <v>35.541052631578943</v>
      </c>
      <c r="I115" s="3">
        <v>0</v>
      </c>
      <c r="J115" s="3">
        <v>110.35</v>
      </c>
      <c r="K115" s="3">
        <v>-839.65</v>
      </c>
      <c r="L115" s="3">
        <v>11.61578947368421</v>
      </c>
      <c r="M115" s="3">
        <v>-502.01</v>
      </c>
      <c r="N115" s="3"/>
    </row>
    <row r="116" spans="2:14" x14ac:dyDescent="0.25">
      <c r="B116" s="7">
        <v>109</v>
      </c>
      <c r="C116" s="7" t="s">
        <v>386</v>
      </c>
      <c r="D116" s="3">
        <v>1000</v>
      </c>
      <c r="E116" s="3">
        <v>0</v>
      </c>
      <c r="F116" s="3">
        <v>440.44</v>
      </c>
      <c r="G116" s="3">
        <v>-509.56</v>
      </c>
      <c r="H116" s="3">
        <v>46.362105263157893</v>
      </c>
      <c r="I116" s="3">
        <v>0</v>
      </c>
      <c r="J116" s="3">
        <v>150.11000000000001</v>
      </c>
      <c r="K116" s="3">
        <v>-799.89</v>
      </c>
      <c r="L116" s="3">
        <v>15.801052631578949</v>
      </c>
      <c r="M116" s="3">
        <v>-359.45000000000005</v>
      </c>
      <c r="N116" s="3"/>
    </row>
    <row r="117" spans="2:14" x14ac:dyDescent="0.25">
      <c r="B117" s="7">
        <v>110</v>
      </c>
      <c r="C117" s="7" t="s">
        <v>387</v>
      </c>
      <c r="D117" s="3">
        <v>630</v>
      </c>
      <c r="E117" s="3">
        <v>0</v>
      </c>
      <c r="F117" s="3">
        <v>281.61</v>
      </c>
      <c r="G117" s="3">
        <v>-316.89</v>
      </c>
      <c r="H117" s="3">
        <v>47.05263157894737</v>
      </c>
      <c r="I117" s="3">
        <v>0</v>
      </c>
      <c r="J117" s="3">
        <v>341.67</v>
      </c>
      <c r="K117" s="3">
        <v>-256.83</v>
      </c>
      <c r="L117" s="3">
        <v>57.087719298245624</v>
      </c>
      <c r="M117" s="3">
        <v>24.779999999999973</v>
      </c>
      <c r="N117" s="3"/>
    </row>
    <row r="118" spans="2:14" x14ac:dyDescent="0.25">
      <c r="B118" s="7">
        <v>111</v>
      </c>
      <c r="C118" s="7" t="s">
        <v>388</v>
      </c>
      <c r="D118" s="3">
        <v>630</v>
      </c>
      <c r="E118" s="3">
        <v>0</v>
      </c>
      <c r="F118" s="3">
        <v>308.7</v>
      </c>
      <c r="G118" s="3">
        <v>-289.8</v>
      </c>
      <c r="H118" s="3">
        <v>51.578947368421048</v>
      </c>
      <c r="I118" s="3">
        <v>0</v>
      </c>
      <c r="J118" s="3">
        <v>300.42</v>
      </c>
      <c r="K118" s="3">
        <v>-298.08</v>
      </c>
      <c r="L118" s="3">
        <v>50.195488721804516</v>
      </c>
      <c r="M118" s="3">
        <v>10.620000000000005</v>
      </c>
      <c r="N118" s="3"/>
    </row>
    <row r="119" spans="2:14" x14ac:dyDescent="0.25">
      <c r="B119" s="7">
        <v>112</v>
      </c>
      <c r="C119" s="7" t="s">
        <v>389</v>
      </c>
      <c r="D119" s="3">
        <v>1000</v>
      </c>
      <c r="E119" s="3">
        <v>0</v>
      </c>
      <c r="F119" s="3">
        <v>505.48</v>
      </c>
      <c r="G119" s="3">
        <v>-444.52</v>
      </c>
      <c r="H119" s="3">
        <v>53.208421052631586</v>
      </c>
      <c r="I119" s="3">
        <v>0</v>
      </c>
      <c r="J119" s="3">
        <v>479.25</v>
      </c>
      <c r="K119" s="3">
        <v>-470.75</v>
      </c>
      <c r="L119" s="3">
        <v>50.44736842105263</v>
      </c>
      <c r="M119" s="3">
        <v>34.730000000000018</v>
      </c>
      <c r="N119" s="3"/>
    </row>
    <row r="120" spans="2:14" x14ac:dyDescent="0.25">
      <c r="B120" s="7">
        <v>113</v>
      </c>
      <c r="C120" s="7" t="s">
        <v>282</v>
      </c>
      <c r="D120" s="3">
        <v>400</v>
      </c>
      <c r="E120" s="3">
        <v>0</v>
      </c>
      <c r="F120" s="3">
        <v>246.29</v>
      </c>
      <c r="G120" s="3">
        <v>-133.71</v>
      </c>
      <c r="H120" s="3">
        <v>64.813157894736833</v>
      </c>
      <c r="I120" s="3"/>
      <c r="J120" s="3"/>
      <c r="K120" s="3"/>
      <c r="L120" s="3"/>
      <c r="M120" s="3"/>
      <c r="N120" s="3"/>
    </row>
    <row r="121" spans="2:14" x14ac:dyDescent="0.25">
      <c r="B121" s="7">
        <v>114</v>
      </c>
      <c r="C121" s="7" t="s">
        <v>390</v>
      </c>
      <c r="D121" s="3">
        <v>630</v>
      </c>
      <c r="E121" s="3">
        <v>0</v>
      </c>
      <c r="F121" s="3">
        <v>78.09</v>
      </c>
      <c r="G121" s="3">
        <v>-520.41</v>
      </c>
      <c r="H121" s="3">
        <v>13.047619047619049</v>
      </c>
      <c r="I121" s="3">
        <v>0</v>
      </c>
      <c r="J121" s="3">
        <v>209.46</v>
      </c>
      <c r="K121" s="3">
        <v>-389.03999999999996</v>
      </c>
      <c r="L121" s="3">
        <v>34.997493734335841</v>
      </c>
      <c r="M121" s="3">
        <v>-310.95</v>
      </c>
      <c r="N121" s="3"/>
    </row>
    <row r="122" spans="2:14" x14ac:dyDescent="0.25">
      <c r="B122" s="7">
        <v>115</v>
      </c>
      <c r="C122" s="7" t="s">
        <v>391</v>
      </c>
      <c r="D122" s="3">
        <v>1000</v>
      </c>
      <c r="E122" s="3">
        <v>0</v>
      </c>
      <c r="F122" s="3">
        <v>199.48</v>
      </c>
      <c r="G122" s="3">
        <v>-750.52</v>
      </c>
      <c r="H122" s="3">
        <v>20.997894736842106</v>
      </c>
      <c r="I122" s="3">
        <v>0</v>
      </c>
      <c r="J122" s="3">
        <v>414.17</v>
      </c>
      <c r="K122" s="3">
        <v>-535.82999999999993</v>
      </c>
      <c r="L122" s="3">
        <v>43.596842105263164</v>
      </c>
      <c r="M122" s="3">
        <v>-336.35</v>
      </c>
      <c r="N122" s="3"/>
    </row>
    <row r="123" spans="2:14" x14ac:dyDescent="0.25">
      <c r="B123" s="7">
        <v>116</v>
      </c>
      <c r="C123" s="7" t="s">
        <v>392</v>
      </c>
      <c r="D123" s="3">
        <v>630</v>
      </c>
      <c r="E123" s="3">
        <v>0</v>
      </c>
      <c r="F123" s="3">
        <v>233.09</v>
      </c>
      <c r="G123" s="3">
        <v>-365.40999999999997</v>
      </c>
      <c r="H123" s="3">
        <v>38.945697577276526</v>
      </c>
      <c r="I123" s="3">
        <v>0</v>
      </c>
      <c r="J123" s="3">
        <v>159.93</v>
      </c>
      <c r="K123" s="3">
        <v>-438.57</v>
      </c>
      <c r="L123" s="3">
        <v>26.721804511278197</v>
      </c>
      <c r="M123" s="3">
        <v>-205.48000000000002</v>
      </c>
      <c r="N123" s="3"/>
    </row>
    <row r="124" spans="2:14" x14ac:dyDescent="0.25">
      <c r="B124" s="7">
        <v>117</v>
      </c>
      <c r="C124" s="7" t="s">
        <v>393</v>
      </c>
      <c r="D124" s="3">
        <v>630</v>
      </c>
      <c r="E124" s="3">
        <v>0</v>
      </c>
      <c r="F124" s="3">
        <v>151.47</v>
      </c>
      <c r="G124" s="3">
        <v>-447.03</v>
      </c>
      <c r="H124" s="3">
        <v>25.30827067669173</v>
      </c>
      <c r="I124" s="3">
        <v>0</v>
      </c>
      <c r="J124" s="3">
        <v>127.25</v>
      </c>
      <c r="K124" s="3">
        <v>-471.25</v>
      </c>
      <c r="L124" s="3">
        <v>21.261487050960735</v>
      </c>
      <c r="M124" s="3">
        <v>-319.77999999999997</v>
      </c>
      <c r="N124" s="3"/>
    </row>
    <row r="125" spans="2:14" x14ac:dyDescent="0.25">
      <c r="B125" s="7">
        <v>118</v>
      </c>
      <c r="C125" s="7" t="s">
        <v>289</v>
      </c>
      <c r="D125" s="3">
        <v>400</v>
      </c>
      <c r="E125" s="3">
        <v>0</v>
      </c>
      <c r="F125" s="3">
        <v>112.82</v>
      </c>
      <c r="G125" s="3">
        <v>-267.18</v>
      </c>
      <c r="H125" s="3">
        <v>29.689473684210526</v>
      </c>
      <c r="I125" s="3">
        <v>0</v>
      </c>
      <c r="J125" s="3">
        <v>180.73</v>
      </c>
      <c r="K125" s="3">
        <v>-199.27</v>
      </c>
      <c r="L125" s="3">
        <v>47.560526315789467</v>
      </c>
      <c r="M125" s="3"/>
      <c r="N125" s="3" t="s">
        <v>290</v>
      </c>
    </row>
    <row r="126" spans="2:14" x14ac:dyDescent="0.25">
      <c r="B126" s="7">
        <v>119</v>
      </c>
      <c r="C126" s="7" t="s">
        <v>394</v>
      </c>
      <c r="D126" s="3">
        <v>630</v>
      </c>
      <c r="E126" s="3">
        <v>0</v>
      </c>
      <c r="F126" s="3">
        <v>70.11</v>
      </c>
      <c r="G126" s="3">
        <v>-528.39</v>
      </c>
      <c r="H126" s="3">
        <v>11.714285714285715</v>
      </c>
      <c r="I126" s="3">
        <v>0</v>
      </c>
      <c r="J126" s="3">
        <v>10.02</v>
      </c>
      <c r="K126" s="3">
        <v>-588.48</v>
      </c>
      <c r="L126" s="3">
        <v>1.6741854636591478</v>
      </c>
      <c r="M126" s="3">
        <v>-518.37</v>
      </c>
      <c r="N126" s="3"/>
    </row>
    <row r="127" spans="2:14" x14ac:dyDescent="0.25">
      <c r="B127" s="7">
        <v>120</v>
      </c>
      <c r="C127" s="7" t="s">
        <v>291</v>
      </c>
      <c r="D127" s="3">
        <v>630</v>
      </c>
      <c r="E127" s="3">
        <v>0</v>
      </c>
      <c r="F127" s="3">
        <v>51.77</v>
      </c>
      <c r="G127" s="3">
        <v>-546.73</v>
      </c>
      <c r="H127" s="3">
        <v>8.6499582289055983</v>
      </c>
      <c r="I127" s="3"/>
      <c r="J127" s="3"/>
      <c r="K127" s="3"/>
      <c r="L127" s="3"/>
      <c r="M127" s="3"/>
      <c r="N127" s="3"/>
    </row>
    <row r="128" spans="2:14" x14ac:dyDescent="0.25">
      <c r="B128" s="7">
        <v>121</v>
      </c>
      <c r="C128" s="7" t="s">
        <v>395</v>
      </c>
      <c r="D128" s="3">
        <v>400</v>
      </c>
      <c r="E128" s="3">
        <v>0</v>
      </c>
      <c r="F128" s="3">
        <v>162.58000000000001</v>
      </c>
      <c r="G128" s="3">
        <v>-217.42</v>
      </c>
      <c r="H128" s="3">
        <v>42.784210526315789</v>
      </c>
      <c r="I128" s="3">
        <v>0</v>
      </c>
      <c r="J128" s="3">
        <v>229.53</v>
      </c>
      <c r="K128" s="3">
        <v>-150.47</v>
      </c>
      <c r="L128" s="3">
        <v>60.402631578947364</v>
      </c>
      <c r="M128" s="3">
        <v>12.110000000000014</v>
      </c>
      <c r="N128" s="3"/>
    </row>
    <row r="129" spans="2:14" x14ac:dyDescent="0.25">
      <c r="B129" s="7">
        <v>122</v>
      </c>
      <c r="C129" s="7" t="s">
        <v>396</v>
      </c>
      <c r="D129" s="3">
        <v>1000</v>
      </c>
      <c r="E129" s="3">
        <v>0</v>
      </c>
      <c r="F129" s="3">
        <v>356.79</v>
      </c>
      <c r="G129" s="3">
        <v>-593.21</v>
      </c>
      <c r="H129" s="3">
        <v>37.556842105263158</v>
      </c>
      <c r="I129" s="3">
        <v>0</v>
      </c>
      <c r="J129" s="3">
        <v>17.75</v>
      </c>
      <c r="K129" s="3">
        <v>-932.25</v>
      </c>
      <c r="L129" s="3">
        <v>1.868421052631579</v>
      </c>
      <c r="M129" s="3">
        <v>-575.46</v>
      </c>
      <c r="N129" s="3"/>
    </row>
    <row r="130" spans="2:14" x14ac:dyDescent="0.25">
      <c r="B130" s="7">
        <v>123</v>
      </c>
      <c r="C130" s="7" t="s">
        <v>397</v>
      </c>
      <c r="D130" s="3">
        <v>400</v>
      </c>
      <c r="E130" s="3">
        <v>0</v>
      </c>
      <c r="F130" s="3">
        <v>287.85000000000002</v>
      </c>
      <c r="G130" s="3">
        <v>-92.149999999999977</v>
      </c>
      <c r="H130" s="3">
        <v>75.75</v>
      </c>
      <c r="I130" s="3"/>
      <c r="J130" s="3"/>
      <c r="K130" s="3"/>
      <c r="L130" s="3"/>
      <c r="M130" s="3"/>
      <c r="N130" s="3"/>
    </row>
    <row r="131" spans="2:14" x14ac:dyDescent="0.25">
      <c r="B131" s="7">
        <v>124</v>
      </c>
      <c r="C131" s="7" t="s">
        <v>398</v>
      </c>
      <c r="D131" s="3">
        <v>320</v>
      </c>
      <c r="E131" s="3">
        <v>0</v>
      </c>
      <c r="F131" s="3">
        <v>199.73</v>
      </c>
      <c r="G131" s="3">
        <v>-104.27000000000001</v>
      </c>
      <c r="H131" s="3">
        <v>65.700657894736835</v>
      </c>
      <c r="I131" s="3"/>
      <c r="J131" s="3"/>
      <c r="K131" s="3"/>
      <c r="L131" s="3"/>
      <c r="M131" s="3"/>
      <c r="N131" s="3"/>
    </row>
    <row r="132" spans="2:14" x14ac:dyDescent="0.25">
      <c r="B132" s="7">
        <v>125</v>
      </c>
      <c r="C132" s="7" t="s">
        <v>399</v>
      </c>
      <c r="D132" s="3">
        <v>320</v>
      </c>
      <c r="E132" s="3">
        <v>0</v>
      </c>
      <c r="F132" s="3">
        <v>124.23</v>
      </c>
      <c r="G132" s="3">
        <v>-179.76999999999998</v>
      </c>
      <c r="H132" s="3">
        <v>40.86513157894737</v>
      </c>
      <c r="I132" s="3"/>
      <c r="J132" s="3"/>
      <c r="K132" s="3"/>
      <c r="L132" s="3"/>
      <c r="M132" s="3"/>
      <c r="N132" s="3"/>
    </row>
    <row r="133" spans="2:14" x14ac:dyDescent="0.25">
      <c r="B133" s="7">
        <v>126</v>
      </c>
      <c r="C133" s="7" t="s">
        <v>400</v>
      </c>
      <c r="D133" s="3">
        <v>320</v>
      </c>
      <c r="E133" s="3">
        <v>0</v>
      </c>
      <c r="F133" s="3">
        <v>145.63</v>
      </c>
      <c r="G133" s="3">
        <v>-158.37</v>
      </c>
      <c r="H133" s="3">
        <v>47.904605263157897</v>
      </c>
      <c r="I133" s="3"/>
      <c r="J133" s="3"/>
      <c r="K133" s="3"/>
      <c r="L133" s="3"/>
      <c r="M133" s="3"/>
      <c r="N133" s="3"/>
    </row>
    <row r="134" spans="2:14" x14ac:dyDescent="0.25">
      <c r="B134" s="7">
        <v>127</v>
      </c>
      <c r="C134" s="7" t="s">
        <v>401</v>
      </c>
      <c r="D134" s="3">
        <v>400</v>
      </c>
      <c r="E134" s="3">
        <v>0</v>
      </c>
      <c r="F134" s="3">
        <v>116.8</v>
      </c>
      <c r="G134" s="3">
        <v>-263.2</v>
      </c>
      <c r="H134" s="3">
        <v>30.736842105263158</v>
      </c>
      <c r="I134" s="3"/>
      <c r="J134" s="3"/>
      <c r="K134" s="3"/>
      <c r="L134" s="3"/>
      <c r="M134" s="3"/>
      <c r="N134" s="3"/>
    </row>
    <row r="135" spans="2:14" x14ac:dyDescent="0.25">
      <c r="B135" s="7">
        <v>128</v>
      </c>
      <c r="C135" s="7" t="s">
        <v>402</v>
      </c>
      <c r="D135" s="3">
        <v>320</v>
      </c>
      <c r="E135" s="3">
        <v>0</v>
      </c>
      <c r="F135" s="3">
        <v>134.36000000000001</v>
      </c>
      <c r="G135" s="3">
        <v>-169.64</v>
      </c>
      <c r="H135" s="3">
        <v>44.197368421052637</v>
      </c>
      <c r="I135" s="3"/>
      <c r="J135" s="3"/>
      <c r="K135" s="3"/>
      <c r="L135" s="3"/>
      <c r="M135" s="3"/>
      <c r="N135" s="3"/>
    </row>
    <row r="136" spans="2:14" x14ac:dyDescent="0.25">
      <c r="B136" s="7">
        <v>129</v>
      </c>
      <c r="C136" s="7" t="s">
        <v>403</v>
      </c>
      <c r="D136" s="3">
        <v>320</v>
      </c>
      <c r="E136" s="3">
        <v>0</v>
      </c>
      <c r="F136" s="3">
        <v>113.52</v>
      </c>
      <c r="G136" s="3">
        <v>-190.48000000000002</v>
      </c>
      <c r="H136" s="3">
        <v>37.34210526315789</v>
      </c>
      <c r="I136" s="3"/>
      <c r="J136" s="3"/>
      <c r="K136" s="3"/>
      <c r="L136" s="3"/>
      <c r="M136" s="3"/>
      <c r="N136" s="3"/>
    </row>
    <row r="137" spans="2:14" x14ac:dyDescent="0.25">
      <c r="B137" s="7">
        <v>130</v>
      </c>
      <c r="C137" s="7" t="s">
        <v>404</v>
      </c>
      <c r="D137" s="3">
        <v>180</v>
      </c>
      <c r="E137" s="3">
        <v>0</v>
      </c>
      <c r="F137" s="3">
        <v>166.42</v>
      </c>
      <c r="G137" s="3">
        <v>-4.5800000000000125</v>
      </c>
      <c r="H137" s="3">
        <v>97.32163742690058</v>
      </c>
      <c r="I137" s="3"/>
      <c r="J137" s="3"/>
      <c r="K137" s="3"/>
      <c r="L137" s="3"/>
      <c r="M137" s="3"/>
      <c r="N137" s="3"/>
    </row>
    <row r="138" spans="2:14" x14ac:dyDescent="0.25">
      <c r="B138" s="7">
        <v>131</v>
      </c>
      <c r="C138" s="7" t="s">
        <v>405</v>
      </c>
      <c r="D138" s="3">
        <v>400</v>
      </c>
      <c r="E138" s="3">
        <v>0</v>
      </c>
      <c r="F138" s="3">
        <v>160.13999999999999</v>
      </c>
      <c r="G138" s="3">
        <v>-219.86</v>
      </c>
      <c r="H138" s="3">
        <v>42.142105263157895</v>
      </c>
      <c r="I138" s="3"/>
      <c r="J138" s="3"/>
      <c r="K138" s="3"/>
      <c r="L138" s="3"/>
      <c r="M138" s="3"/>
      <c r="N138" s="3"/>
    </row>
    <row r="139" spans="2:14" x14ac:dyDescent="0.25">
      <c r="B139" s="7">
        <v>132</v>
      </c>
      <c r="C139" s="7" t="s">
        <v>406</v>
      </c>
      <c r="D139" s="3">
        <v>400</v>
      </c>
      <c r="E139" s="3">
        <v>0</v>
      </c>
      <c r="F139" s="3">
        <v>147.19999999999999</v>
      </c>
      <c r="G139" s="3">
        <v>-232.8</v>
      </c>
      <c r="H139" s="3">
        <v>38.73684210526315</v>
      </c>
      <c r="I139" s="3">
        <v>0</v>
      </c>
      <c r="J139" s="3">
        <v>163.95</v>
      </c>
      <c r="K139" s="3">
        <v>-216.05</v>
      </c>
      <c r="L139" s="3">
        <v>43.14473684210526</v>
      </c>
      <c r="M139" s="3">
        <v>-68.850000000000023</v>
      </c>
      <c r="N139" s="3"/>
    </row>
    <row r="140" spans="2:14" x14ac:dyDescent="0.25">
      <c r="B140" s="7">
        <v>133</v>
      </c>
      <c r="C140" s="7" t="s">
        <v>407</v>
      </c>
      <c r="D140" s="3">
        <v>320</v>
      </c>
      <c r="E140" s="3">
        <v>0</v>
      </c>
      <c r="F140" s="3">
        <v>90.3</v>
      </c>
      <c r="G140" s="3">
        <v>-213.7</v>
      </c>
      <c r="H140" s="3">
        <v>29.703947368421051</v>
      </c>
      <c r="I140" s="3"/>
      <c r="J140" s="3"/>
      <c r="K140" s="3"/>
      <c r="L140" s="3"/>
      <c r="M140" s="3"/>
      <c r="N140" s="3"/>
    </row>
    <row r="141" spans="2:14" x14ac:dyDescent="0.25">
      <c r="B141" s="7">
        <v>134</v>
      </c>
      <c r="C141" s="7" t="s">
        <v>408</v>
      </c>
      <c r="D141" s="3">
        <v>180</v>
      </c>
      <c r="E141" s="3">
        <v>0</v>
      </c>
      <c r="F141" s="3">
        <v>86.89</v>
      </c>
      <c r="G141" s="3">
        <v>-84.11</v>
      </c>
      <c r="H141" s="3">
        <v>50.812865497076018</v>
      </c>
      <c r="I141" s="3"/>
      <c r="J141" s="3"/>
      <c r="K141" s="3"/>
      <c r="L141" s="3"/>
      <c r="M141" s="3"/>
      <c r="N141" s="3"/>
    </row>
    <row r="142" spans="2:14" x14ac:dyDescent="0.25">
      <c r="B142" s="7">
        <v>135</v>
      </c>
      <c r="C142" s="7" t="s">
        <v>409</v>
      </c>
      <c r="D142" s="3">
        <v>320</v>
      </c>
      <c r="E142" s="3">
        <v>0</v>
      </c>
      <c r="F142" s="3">
        <v>134.41999999999999</v>
      </c>
      <c r="G142" s="3">
        <v>-169.58</v>
      </c>
      <c r="H142" s="3">
        <v>44.21710526315789</v>
      </c>
      <c r="I142" s="3"/>
      <c r="J142" s="3"/>
      <c r="K142" s="3"/>
      <c r="L142" s="3"/>
      <c r="M142" s="3"/>
      <c r="N142" s="3"/>
    </row>
    <row r="143" spans="2:14" x14ac:dyDescent="0.25">
      <c r="B143" s="7">
        <v>136</v>
      </c>
      <c r="C143" s="7" t="s">
        <v>410</v>
      </c>
      <c r="D143" s="3">
        <v>320</v>
      </c>
      <c r="E143" s="3">
        <v>0</v>
      </c>
      <c r="F143" s="3">
        <v>79.11</v>
      </c>
      <c r="G143" s="3">
        <v>-224.89</v>
      </c>
      <c r="H143" s="3">
        <v>26.023026315789473</v>
      </c>
      <c r="I143" s="3"/>
      <c r="J143" s="3"/>
      <c r="K143" s="3"/>
      <c r="L143" s="3"/>
      <c r="M143" s="3"/>
      <c r="N143" s="3"/>
    </row>
    <row r="144" spans="2:14" x14ac:dyDescent="0.25">
      <c r="B144" s="7">
        <v>137</v>
      </c>
      <c r="C144" s="7" t="s">
        <v>411</v>
      </c>
      <c r="D144" s="3">
        <v>320</v>
      </c>
      <c r="E144" s="3">
        <v>0</v>
      </c>
      <c r="F144" s="3">
        <v>181.05</v>
      </c>
      <c r="G144" s="3">
        <v>-122.94999999999999</v>
      </c>
      <c r="H144" s="3">
        <v>59.555921052631575</v>
      </c>
      <c r="I144" s="3"/>
      <c r="J144" s="3"/>
      <c r="K144" s="3"/>
      <c r="L144" s="3"/>
      <c r="M144" s="3"/>
      <c r="N144" s="3"/>
    </row>
    <row r="145" spans="2:14" x14ac:dyDescent="0.25">
      <c r="B145" s="7">
        <v>138</v>
      </c>
      <c r="C145" s="7" t="s">
        <v>412</v>
      </c>
      <c r="D145" s="3">
        <v>320</v>
      </c>
      <c r="E145" s="3">
        <v>0</v>
      </c>
      <c r="F145" s="3">
        <v>154.47999999999999</v>
      </c>
      <c r="G145" s="3">
        <v>-149.52000000000001</v>
      </c>
      <c r="H145" s="3">
        <v>50.815789473684205</v>
      </c>
      <c r="I145" s="3"/>
      <c r="J145" s="3"/>
      <c r="K145" s="3"/>
      <c r="L145" s="3"/>
      <c r="M145" s="3"/>
      <c r="N145" s="3"/>
    </row>
    <row r="146" spans="2:14" x14ac:dyDescent="0.25">
      <c r="B146" s="7">
        <v>139</v>
      </c>
      <c r="C146" s="7" t="s">
        <v>413</v>
      </c>
      <c r="D146" s="3">
        <v>250</v>
      </c>
      <c r="E146" s="3">
        <v>0</v>
      </c>
      <c r="F146" s="3">
        <v>212</v>
      </c>
      <c r="G146" s="3">
        <v>-25.5</v>
      </c>
      <c r="H146" s="3">
        <v>89.26315789473685</v>
      </c>
      <c r="I146" s="3"/>
      <c r="J146" s="3"/>
      <c r="K146" s="3"/>
      <c r="L146" s="3"/>
      <c r="M146" s="3"/>
      <c r="N146" s="3"/>
    </row>
    <row r="147" spans="2:14" x14ac:dyDescent="0.25">
      <c r="B147" s="7">
        <v>140</v>
      </c>
      <c r="C147" s="7" t="s">
        <v>414</v>
      </c>
      <c r="D147" s="3">
        <v>630</v>
      </c>
      <c r="E147" s="3">
        <v>0</v>
      </c>
      <c r="F147" s="3">
        <v>74.489999999999995</v>
      </c>
      <c r="G147" s="3">
        <v>-524.01</v>
      </c>
      <c r="H147" s="3">
        <v>12.44611528822055</v>
      </c>
      <c r="I147" s="3"/>
      <c r="J147" s="3"/>
      <c r="K147" s="3"/>
      <c r="L147" s="3"/>
      <c r="M147" s="3"/>
      <c r="N147" s="3"/>
    </row>
    <row r="148" spans="2:14" x14ac:dyDescent="0.25">
      <c r="B148" s="7">
        <v>141</v>
      </c>
      <c r="C148" s="7" t="s">
        <v>415</v>
      </c>
      <c r="D148" s="3">
        <v>320</v>
      </c>
      <c r="E148" s="3">
        <v>0</v>
      </c>
      <c r="F148" s="3">
        <v>214.44</v>
      </c>
      <c r="G148" s="3">
        <v>-89.56</v>
      </c>
      <c r="H148" s="3">
        <v>70.539473684210535</v>
      </c>
      <c r="I148" s="3"/>
      <c r="J148" s="3"/>
      <c r="K148" s="3"/>
      <c r="L148" s="3"/>
      <c r="M148" s="3"/>
      <c r="N148" s="3"/>
    </row>
    <row r="149" spans="2:14" x14ac:dyDescent="0.25">
      <c r="B149" s="7">
        <v>142</v>
      </c>
      <c r="C149" s="7" t="s">
        <v>416</v>
      </c>
      <c r="D149" s="3">
        <v>320</v>
      </c>
      <c r="E149" s="3">
        <v>0</v>
      </c>
      <c r="F149" s="3">
        <v>197.42</v>
      </c>
      <c r="G149" s="3">
        <v>-106.58000000000001</v>
      </c>
      <c r="H149" s="3">
        <v>64.940789473684205</v>
      </c>
      <c r="I149" s="3"/>
      <c r="J149" s="3"/>
      <c r="K149" s="3"/>
      <c r="L149" s="3"/>
      <c r="M149" s="3"/>
      <c r="N149" s="3"/>
    </row>
    <row r="150" spans="2:14" x14ac:dyDescent="0.25">
      <c r="B150" s="7">
        <v>143</v>
      </c>
      <c r="C150" s="7" t="s">
        <v>417</v>
      </c>
      <c r="D150" s="3">
        <v>400</v>
      </c>
      <c r="E150" s="3">
        <v>0</v>
      </c>
      <c r="F150" s="3">
        <v>222.13</v>
      </c>
      <c r="G150" s="3">
        <v>-157.87</v>
      </c>
      <c r="H150" s="3">
        <v>58.455263157894734</v>
      </c>
      <c r="I150" s="3"/>
      <c r="J150" s="3"/>
      <c r="K150" s="3"/>
      <c r="L150" s="3"/>
      <c r="M150" s="3"/>
      <c r="N150" s="3"/>
    </row>
    <row r="151" spans="2:14" x14ac:dyDescent="0.25">
      <c r="B151" s="7">
        <v>144</v>
      </c>
      <c r="C151" s="7" t="s">
        <v>418</v>
      </c>
      <c r="D151" s="3">
        <v>320</v>
      </c>
      <c r="E151" s="3">
        <v>0</v>
      </c>
      <c r="F151" s="3">
        <v>259.11</v>
      </c>
      <c r="G151" s="3">
        <v>-44.889999999999986</v>
      </c>
      <c r="H151" s="3">
        <v>85.233552631578959</v>
      </c>
      <c r="I151" s="3"/>
      <c r="J151" s="3"/>
      <c r="K151" s="3"/>
      <c r="L151" s="3"/>
      <c r="M151" s="3"/>
      <c r="N151" s="3"/>
    </row>
    <row r="152" spans="2:14" x14ac:dyDescent="0.25">
      <c r="B152" s="7">
        <v>145</v>
      </c>
      <c r="C152" s="7" t="s">
        <v>419</v>
      </c>
      <c r="D152" s="3">
        <v>320</v>
      </c>
      <c r="E152" s="3">
        <v>0</v>
      </c>
      <c r="F152" s="3">
        <v>155.84</v>
      </c>
      <c r="G152" s="3">
        <v>-148.16</v>
      </c>
      <c r="H152" s="3">
        <v>51.263157894736842</v>
      </c>
      <c r="I152" s="3"/>
      <c r="J152" s="3"/>
      <c r="K152" s="3"/>
      <c r="L152" s="3"/>
      <c r="M152" s="3"/>
      <c r="N152" s="3"/>
    </row>
    <row r="153" spans="2:14" x14ac:dyDescent="0.25">
      <c r="B153" s="7">
        <v>146</v>
      </c>
      <c r="C153" s="7" t="s">
        <v>420</v>
      </c>
      <c r="D153" s="3">
        <v>630</v>
      </c>
      <c r="E153" s="3">
        <v>0</v>
      </c>
      <c r="F153" s="3">
        <v>549.24</v>
      </c>
      <c r="G153" s="3">
        <v>-49.259999999999991</v>
      </c>
      <c r="H153" s="3">
        <v>91.769423558897245</v>
      </c>
      <c r="I153" s="3">
        <v>0</v>
      </c>
      <c r="J153" s="3">
        <v>397.99</v>
      </c>
      <c r="K153" s="3">
        <v>-200.51</v>
      </c>
      <c r="L153" s="3">
        <v>66.497911445279868</v>
      </c>
      <c r="M153" s="3">
        <v>348.73</v>
      </c>
      <c r="N153" s="3"/>
    </row>
    <row r="154" spans="2:14" x14ac:dyDescent="0.25">
      <c r="B154" s="7">
        <v>147</v>
      </c>
      <c r="C154" s="7" t="s">
        <v>421</v>
      </c>
      <c r="D154" s="3">
        <v>630</v>
      </c>
      <c r="E154" s="3">
        <v>0</v>
      </c>
      <c r="F154" s="3">
        <v>307.35000000000002</v>
      </c>
      <c r="G154" s="3">
        <v>-291.14999999999998</v>
      </c>
      <c r="H154" s="3">
        <v>51.353383458646618</v>
      </c>
      <c r="I154" s="3">
        <v>0</v>
      </c>
      <c r="J154" s="3">
        <v>302.02999999999997</v>
      </c>
      <c r="K154" s="3">
        <v>-296.47000000000003</v>
      </c>
      <c r="L154" s="3">
        <v>50.464494569757726</v>
      </c>
      <c r="M154" s="3">
        <v>10.879999999999995</v>
      </c>
      <c r="N154" s="3"/>
    </row>
    <row r="155" spans="2:14" x14ac:dyDescent="0.25">
      <c r="B155" s="7">
        <v>148</v>
      </c>
      <c r="C155" s="7" t="s">
        <v>422</v>
      </c>
      <c r="D155" s="3">
        <v>400</v>
      </c>
      <c r="E155" s="3">
        <v>0</v>
      </c>
      <c r="F155" s="3">
        <v>122.39</v>
      </c>
      <c r="G155" s="3">
        <v>-257.61</v>
      </c>
      <c r="H155" s="3">
        <v>32.207894736842107</v>
      </c>
      <c r="I155" s="3"/>
      <c r="J155" s="3"/>
      <c r="K155" s="3"/>
      <c r="L155" s="3"/>
      <c r="M155" s="3"/>
      <c r="N155" s="3"/>
    </row>
    <row r="156" spans="2:14" x14ac:dyDescent="0.25">
      <c r="B156" s="7">
        <v>149</v>
      </c>
      <c r="C156" s="7" t="s">
        <v>423</v>
      </c>
      <c r="D156" s="3">
        <v>400</v>
      </c>
      <c r="E156" s="3">
        <v>0</v>
      </c>
      <c r="F156" s="3">
        <v>112.43</v>
      </c>
      <c r="G156" s="3">
        <v>-267.57</v>
      </c>
      <c r="H156" s="3">
        <v>29.586842105263162</v>
      </c>
      <c r="I156" s="3"/>
      <c r="J156" s="3"/>
      <c r="K156" s="3"/>
      <c r="L156" s="3"/>
      <c r="M156" s="3"/>
      <c r="N156" s="3"/>
    </row>
    <row r="157" spans="2:14" x14ac:dyDescent="0.25">
      <c r="B157" s="7">
        <v>150</v>
      </c>
      <c r="C157" s="7" t="s">
        <v>424</v>
      </c>
      <c r="D157" s="3">
        <v>320</v>
      </c>
      <c r="E157" s="3">
        <v>0</v>
      </c>
      <c r="F157" s="3">
        <v>147.06</v>
      </c>
      <c r="G157" s="3">
        <v>-156.94</v>
      </c>
      <c r="H157" s="3">
        <v>48.375</v>
      </c>
      <c r="I157" s="3"/>
      <c r="J157" s="3"/>
      <c r="K157" s="3"/>
      <c r="L157" s="3"/>
      <c r="M157" s="3"/>
      <c r="N157" s="3"/>
    </row>
    <row r="158" spans="2:14" x14ac:dyDescent="0.25">
      <c r="B158" s="7">
        <v>151</v>
      </c>
      <c r="C158" s="7" t="s">
        <v>425</v>
      </c>
      <c r="D158" s="3">
        <v>1000</v>
      </c>
      <c r="E158" s="3">
        <v>0</v>
      </c>
      <c r="F158" s="3">
        <v>262.18</v>
      </c>
      <c r="G158" s="3">
        <v>-687.81999999999994</v>
      </c>
      <c r="H158" s="3">
        <v>27.597894736842104</v>
      </c>
      <c r="I158" s="3">
        <v>0</v>
      </c>
      <c r="J158" s="3">
        <v>361.18</v>
      </c>
      <c r="K158" s="3">
        <v>-588.81999999999994</v>
      </c>
      <c r="L158" s="3">
        <v>38.018947368421053</v>
      </c>
      <c r="M158" s="3">
        <v>-326.64</v>
      </c>
      <c r="N158" s="3"/>
    </row>
    <row r="159" spans="2:14" x14ac:dyDescent="0.25">
      <c r="B159" s="7">
        <v>152</v>
      </c>
      <c r="C159" s="7" t="s">
        <v>426</v>
      </c>
      <c r="D159" s="3">
        <v>400</v>
      </c>
      <c r="E159" s="3">
        <v>0</v>
      </c>
      <c r="F159" s="3">
        <v>211.98</v>
      </c>
      <c r="G159" s="3">
        <v>-168.02</v>
      </c>
      <c r="H159" s="3">
        <v>55.784210526315789</v>
      </c>
      <c r="I159" s="3"/>
      <c r="J159" s="3"/>
      <c r="K159" s="3"/>
      <c r="L159" s="3"/>
      <c r="M159" s="3"/>
      <c r="N159" s="3"/>
    </row>
    <row r="160" spans="2:14" x14ac:dyDescent="0.25">
      <c r="B160" s="7">
        <v>153</v>
      </c>
      <c r="C160" s="7" t="s">
        <v>427</v>
      </c>
      <c r="D160" s="3">
        <v>630</v>
      </c>
      <c r="E160" s="3">
        <v>0</v>
      </c>
      <c r="F160" s="3">
        <v>314.83999999999997</v>
      </c>
      <c r="G160" s="3">
        <v>-283.66000000000003</v>
      </c>
      <c r="H160" s="3">
        <v>52.604845446950712</v>
      </c>
      <c r="I160" s="3"/>
      <c r="J160" s="3"/>
      <c r="K160" s="3"/>
      <c r="L160" s="3"/>
      <c r="M160" s="3"/>
      <c r="N160" s="3"/>
    </row>
    <row r="161" spans="2:14" x14ac:dyDescent="0.25">
      <c r="B161" s="7">
        <v>154</v>
      </c>
      <c r="C161" s="7" t="s">
        <v>428</v>
      </c>
      <c r="D161" s="3">
        <v>320</v>
      </c>
      <c r="E161" s="3">
        <v>0</v>
      </c>
      <c r="F161" s="3">
        <v>174.3</v>
      </c>
      <c r="G161" s="3">
        <v>-129.69999999999999</v>
      </c>
      <c r="H161" s="3">
        <v>57.335526315789473</v>
      </c>
      <c r="I161" s="3"/>
      <c r="J161" s="3"/>
      <c r="K161" s="3"/>
      <c r="L161" s="3"/>
      <c r="M161" s="3"/>
      <c r="N161" s="3"/>
    </row>
    <row r="162" spans="2:14" x14ac:dyDescent="0.25">
      <c r="B162" s="7">
        <v>155</v>
      </c>
      <c r="C162" s="7" t="s">
        <v>429</v>
      </c>
      <c r="D162" s="3">
        <v>400</v>
      </c>
      <c r="E162" s="3">
        <v>0</v>
      </c>
      <c r="F162" s="3">
        <v>229.92</v>
      </c>
      <c r="G162" s="3">
        <v>-150.08000000000001</v>
      </c>
      <c r="H162" s="3">
        <v>60.505263157894731</v>
      </c>
      <c r="I162" s="3"/>
      <c r="J162" s="3"/>
      <c r="K162" s="3"/>
      <c r="L162" s="3"/>
      <c r="M162" s="3"/>
      <c r="N162" s="3"/>
    </row>
    <row r="163" spans="2:14" x14ac:dyDescent="0.25">
      <c r="B163" s="7">
        <v>156</v>
      </c>
      <c r="C163" s="7" t="s">
        <v>430</v>
      </c>
      <c r="D163" s="3">
        <v>400</v>
      </c>
      <c r="E163" s="3">
        <v>0</v>
      </c>
      <c r="F163" s="3">
        <v>201.82</v>
      </c>
      <c r="G163" s="3">
        <v>-178.18</v>
      </c>
      <c r="H163" s="3">
        <v>53.110526315789471</v>
      </c>
      <c r="I163" s="3"/>
      <c r="J163" s="3"/>
      <c r="K163" s="3"/>
      <c r="L163" s="3"/>
      <c r="M163" s="3"/>
      <c r="N163" s="3"/>
    </row>
    <row r="164" spans="2:14" x14ac:dyDescent="0.25">
      <c r="B164" s="7">
        <v>157</v>
      </c>
      <c r="C164" s="7" t="s">
        <v>431</v>
      </c>
      <c r="D164" s="3">
        <v>630</v>
      </c>
      <c r="E164" s="3">
        <v>0</v>
      </c>
      <c r="F164" s="3">
        <v>646.66</v>
      </c>
      <c r="G164" s="3">
        <v>48.159999999999968</v>
      </c>
      <c r="H164" s="3">
        <v>108.046783625731</v>
      </c>
      <c r="I164" s="3">
        <v>0</v>
      </c>
      <c r="J164" s="3">
        <v>586.87</v>
      </c>
      <c r="K164" s="3">
        <v>-11.629999999999995</v>
      </c>
      <c r="L164" s="3">
        <v>98.056808688387633</v>
      </c>
      <c r="M164" s="3">
        <v>635.03</v>
      </c>
      <c r="N164" s="3"/>
    </row>
    <row r="165" spans="2:14" x14ac:dyDescent="0.25">
      <c r="B165" s="7">
        <v>158</v>
      </c>
      <c r="C165" s="7" t="s">
        <v>432</v>
      </c>
      <c r="D165" s="3">
        <v>1000</v>
      </c>
      <c r="E165" s="3">
        <v>0</v>
      </c>
      <c r="F165" s="3">
        <v>289.62</v>
      </c>
      <c r="G165" s="3">
        <v>-660.38</v>
      </c>
      <c r="H165" s="3">
        <v>30.486315789473682</v>
      </c>
      <c r="I165" s="3">
        <v>0</v>
      </c>
      <c r="J165" s="3">
        <v>392.94</v>
      </c>
      <c r="K165" s="3">
        <v>-557.05999999999995</v>
      </c>
      <c r="L165" s="3">
        <v>41.362105263157893</v>
      </c>
      <c r="M165" s="3">
        <v>-267.44000000000005</v>
      </c>
      <c r="N165" s="3"/>
    </row>
    <row r="166" spans="2:14" x14ac:dyDescent="0.25">
      <c r="B166" s="7">
        <v>159</v>
      </c>
      <c r="C166" s="7" t="s">
        <v>433</v>
      </c>
      <c r="D166" s="3">
        <v>320</v>
      </c>
      <c r="E166" s="3">
        <v>0</v>
      </c>
      <c r="F166" s="3">
        <v>218.27</v>
      </c>
      <c r="G166" s="3">
        <v>-85.72999999999999</v>
      </c>
      <c r="H166" s="3">
        <v>71.799342105263165</v>
      </c>
      <c r="I166" s="3"/>
      <c r="J166" s="3"/>
      <c r="K166" s="3"/>
      <c r="L166" s="3"/>
      <c r="M166" s="3"/>
      <c r="N166" s="3"/>
    </row>
    <row r="167" spans="2:14" x14ac:dyDescent="0.25">
      <c r="B167" s="7">
        <v>160</v>
      </c>
      <c r="C167" s="7" t="s">
        <v>434</v>
      </c>
      <c r="D167" s="3">
        <v>320</v>
      </c>
      <c r="E167" s="3">
        <v>0</v>
      </c>
      <c r="F167" s="3">
        <v>202.07</v>
      </c>
      <c r="G167" s="3">
        <v>-101.93</v>
      </c>
      <c r="H167" s="3">
        <v>66.470394736842096</v>
      </c>
      <c r="I167" s="3"/>
      <c r="J167" s="3"/>
      <c r="K167" s="3"/>
      <c r="L167" s="3"/>
      <c r="M167" s="3"/>
      <c r="N167" s="3"/>
    </row>
    <row r="168" spans="2:14" x14ac:dyDescent="0.25">
      <c r="B168" s="7">
        <v>161</v>
      </c>
      <c r="C168" s="7" t="s">
        <v>435</v>
      </c>
      <c r="D168" s="3">
        <v>320</v>
      </c>
      <c r="E168" s="3">
        <v>0</v>
      </c>
      <c r="F168" s="3">
        <v>89.53</v>
      </c>
      <c r="G168" s="3">
        <v>-214.47</v>
      </c>
      <c r="H168" s="3">
        <v>29.450657894736842</v>
      </c>
      <c r="I168" s="3"/>
      <c r="J168" s="3"/>
      <c r="K168" s="3"/>
      <c r="L168" s="3"/>
      <c r="M168" s="3"/>
      <c r="N168" s="3"/>
    </row>
    <row r="169" spans="2:14" x14ac:dyDescent="0.25">
      <c r="B169" s="7">
        <v>162</v>
      </c>
      <c r="C169" s="7" t="s">
        <v>436</v>
      </c>
      <c r="D169" s="3">
        <v>320</v>
      </c>
      <c r="E169" s="3">
        <v>0</v>
      </c>
      <c r="F169" s="3">
        <v>218.35</v>
      </c>
      <c r="G169" s="3">
        <v>-85.65</v>
      </c>
      <c r="H169" s="3">
        <v>71.825657894736835</v>
      </c>
      <c r="I169" s="3"/>
      <c r="J169" s="3"/>
      <c r="K169" s="3"/>
      <c r="L169" s="3"/>
      <c r="M169" s="3"/>
      <c r="N169" s="3"/>
    </row>
    <row r="170" spans="2:14" x14ac:dyDescent="0.25">
      <c r="B170" s="7">
        <v>163</v>
      </c>
      <c r="C170" s="7" t="s">
        <v>437</v>
      </c>
      <c r="D170" s="3">
        <v>400</v>
      </c>
      <c r="E170" s="3">
        <v>0</v>
      </c>
      <c r="F170" s="3">
        <v>347.92</v>
      </c>
      <c r="G170" s="3">
        <v>-32.079999999999984</v>
      </c>
      <c r="H170" s="3">
        <v>91.557894736842101</v>
      </c>
      <c r="I170" s="3"/>
      <c r="J170" s="3"/>
      <c r="K170" s="3"/>
      <c r="L170" s="3"/>
      <c r="M170" s="3"/>
      <c r="N170" s="3"/>
    </row>
    <row r="171" spans="2:14" x14ac:dyDescent="0.25">
      <c r="B171" s="7">
        <v>164</v>
      </c>
      <c r="C171" s="7" t="s">
        <v>438</v>
      </c>
      <c r="D171" s="3">
        <v>320</v>
      </c>
      <c r="E171" s="3">
        <v>0</v>
      </c>
      <c r="F171" s="3">
        <v>140.44342399999999</v>
      </c>
      <c r="G171" s="3">
        <v>-163.55657600000001</v>
      </c>
      <c r="H171" s="3">
        <v>46.198494736842107</v>
      </c>
      <c r="I171" s="3"/>
      <c r="J171" s="3"/>
      <c r="K171" s="3"/>
      <c r="L171" s="3"/>
      <c r="M171" s="3"/>
      <c r="N171" s="3"/>
    </row>
    <row r="172" spans="2:14" x14ac:dyDescent="0.25">
      <c r="B172" s="7">
        <v>165</v>
      </c>
      <c r="C172" s="7" t="s">
        <v>439</v>
      </c>
      <c r="D172" s="3">
        <v>320</v>
      </c>
      <c r="E172" s="3">
        <v>0</v>
      </c>
      <c r="F172" s="3">
        <v>182.56</v>
      </c>
      <c r="G172" s="3">
        <v>-121.44</v>
      </c>
      <c r="H172" s="3">
        <v>60.05263157894737</v>
      </c>
      <c r="I172" s="3"/>
      <c r="J172" s="3"/>
      <c r="K172" s="3"/>
      <c r="L172" s="3"/>
      <c r="M172" s="3"/>
      <c r="N172" s="3"/>
    </row>
    <row r="173" spans="2:14" x14ac:dyDescent="0.25">
      <c r="B173" s="7">
        <v>166</v>
      </c>
      <c r="C173" s="7" t="s">
        <v>440</v>
      </c>
      <c r="D173" s="3">
        <v>400</v>
      </c>
      <c r="E173" s="3">
        <v>0</v>
      </c>
      <c r="F173" s="3">
        <v>249.44</v>
      </c>
      <c r="G173" s="3">
        <v>-130.56</v>
      </c>
      <c r="H173" s="3">
        <v>65.642105263157887</v>
      </c>
      <c r="I173" s="3"/>
      <c r="J173" s="3"/>
      <c r="K173" s="3"/>
      <c r="L173" s="3"/>
      <c r="M173" s="3"/>
      <c r="N173" s="3"/>
    </row>
    <row r="174" spans="2:14" x14ac:dyDescent="0.25">
      <c r="B174" s="7">
        <v>167</v>
      </c>
      <c r="C174" s="7" t="s">
        <v>441</v>
      </c>
      <c r="D174" s="3">
        <v>630</v>
      </c>
      <c r="E174" s="3">
        <v>0</v>
      </c>
      <c r="F174" s="3">
        <v>328.24</v>
      </c>
      <c r="G174" s="3">
        <v>-270.26</v>
      </c>
      <c r="H174" s="3">
        <v>54.843776106934008</v>
      </c>
      <c r="I174" s="3"/>
      <c r="J174" s="3"/>
      <c r="K174" s="3"/>
      <c r="L174" s="3"/>
      <c r="M174" s="3"/>
      <c r="N174" s="3"/>
    </row>
    <row r="175" spans="2:14" x14ac:dyDescent="0.25">
      <c r="B175" s="7">
        <v>168</v>
      </c>
      <c r="C175" s="7" t="s">
        <v>442</v>
      </c>
      <c r="D175" s="3">
        <v>630</v>
      </c>
      <c r="E175" s="3">
        <v>0</v>
      </c>
      <c r="F175" s="3">
        <v>295.52</v>
      </c>
      <c r="G175" s="3">
        <v>-302.98</v>
      </c>
      <c r="H175" s="3">
        <v>49.376775271512116</v>
      </c>
      <c r="I175" s="3"/>
      <c r="J175" s="3"/>
      <c r="K175" s="3"/>
      <c r="L175" s="3"/>
      <c r="M175" s="3"/>
      <c r="N175" s="3"/>
    </row>
    <row r="176" spans="2:14" x14ac:dyDescent="0.25">
      <c r="B176" s="7">
        <v>169</v>
      </c>
      <c r="C176" s="7" t="s">
        <v>443</v>
      </c>
      <c r="D176" s="3">
        <v>320</v>
      </c>
      <c r="E176" s="3">
        <v>0</v>
      </c>
      <c r="F176" s="3">
        <v>170.88</v>
      </c>
      <c r="G176" s="3">
        <v>-133.12</v>
      </c>
      <c r="H176" s="3">
        <v>56.21052631578948</v>
      </c>
      <c r="I176" s="3"/>
      <c r="J176" s="3"/>
      <c r="K176" s="3"/>
      <c r="L176" s="3"/>
      <c r="M176" s="3"/>
      <c r="N176" s="3"/>
    </row>
    <row r="177" spans="2:14" x14ac:dyDescent="0.25">
      <c r="B177" s="7">
        <v>170</v>
      </c>
      <c r="C177" s="7" t="s">
        <v>444</v>
      </c>
      <c r="D177" s="3">
        <v>320</v>
      </c>
      <c r="E177" s="3">
        <v>0</v>
      </c>
      <c r="F177" s="3">
        <v>174.49</v>
      </c>
      <c r="G177" s="3">
        <v>-129.51</v>
      </c>
      <c r="H177" s="3">
        <v>57.398026315789473</v>
      </c>
      <c r="I177" s="3"/>
      <c r="J177" s="3"/>
      <c r="K177" s="3"/>
      <c r="L177" s="3"/>
      <c r="M177" s="3"/>
      <c r="N177" s="3"/>
    </row>
    <row r="178" spans="2:14" x14ac:dyDescent="0.25">
      <c r="B178" s="7">
        <v>171</v>
      </c>
      <c r="C178" s="7" t="s">
        <v>445</v>
      </c>
      <c r="D178" s="3">
        <v>320</v>
      </c>
      <c r="E178" s="3">
        <v>0</v>
      </c>
      <c r="F178" s="3">
        <v>160.74</v>
      </c>
      <c r="G178" s="3">
        <v>-143.26</v>
      </c>
      <c r="H178" s="3">
        <v>52.875000000000007</v>
      </c>
      <c r="I178" s="3"/>
      <c r="J178" s="3"/>
      <c r="K178" s="3"/>
      <c r="L178" s="3"/>
      <c r="M178" s="3"/>
      <c r="N178" s="3"/>
    </row>
    <row r="179" spans="2:14" x14ac:dyDescent="0.25">
      <c r="B179" s="7">
        <v>172</v>
      </c>
      <c r="C179" s="7" t="s">
        <v>446</v>
      </c>
      <c r="D179" s="3">
        <v>400</v>
      </c>
      <c r="E179" s="3">
        <v>0</v>
      </c>
      <c r="F179" s="3">
        <v>238</v>
      </c>
      <c r="G179" s="3">
        <v>-142</v>
      </c>
      <c r="H179" s="3">
        <v>62.631578947368418</v>
      </c>
      <c r="I179" s="3"/>
      <c r="J179" s="3"/>
      <c r="K179" s="3"/>
      <c r="L179" s="3"/>
      <c r="M179" s="3"/>
      <c r="N179" s="3"/>
    </row>
    <row r="180" spans="2:14" x14ac:dyDescent="0.25">
      <c r="B180" s="7">
        <v>173</v>
      </c>
      <c r="C180" s="7" t="s">
        <v>447</v>
      </c>
      <c r="D180" s="3">
        <v>400</v>
      </c>
      <c r="E180" s="3">
        <v>0</v>
      </c>
      <c r="F180" s="3">
        <v>223.6</v>
      </c>
      <c r="G180" s="3">
        <v>-156.4</v>
      </c>
      <c r="H180" s="3">
        <v>58.842105263157897</v>
      </c>
      <c r="I180" s="3"/>
      <c r="J180" s="3"/>
      <c r="K180" s="3"/>
      <c r="L180" s="3"/>
      <c r="M180" s="3"/>
      <c r="N180" s="3"/>
    </row>
    <row r="181" spans="2:14" x14ac:dyDescent="0.25">
      <c r="B181" s="7">
        <v>174</v>
      </c>
      <c r="C181" s="7" t="s">
        <v>448</v>
      </c>
      <c r="D181" s="3">
        <v>400</v>
      </c>
      <c r="E181" s="3">
        <v>0</v>
      </c>
      <c r="F181" s="3">
        <v>186.2</v>
      </c>
      <c r="G181" s="3">
        <v>-193.8</v>
      </c>
      <c r="H181" s="3">
        <v>49</v>
      </c>
      <c r="I181" s="3"/>
      <c r="J181" s="3"/>
      <c r="K181" s="3"/>
      <c r="L181" s="3"/>
      <c r="M181" s="3"/>
      <c r="N181" s="3"/>
    </row>
    <row r="182" spans="2:14" x14ac:dyDescent="0.25">
      <c r="B182" s="7">
        <v>175</v>
      </c>
      <c r="C182" s="7" t="s">
        <v>449</v>
      </c>
      <c r="D182" s="3">
        <v>320</v>
      </c>
      <c r="E182" s="3">
        <v>0</v>
      </c>
      <c r="F182" s="3">
        <v>141.57</v>
      </c>
      <c r="G182" s="3">
        <v>-162.43</v>
      </c>
      <c r="H182" s="3">
        <v>46.569078947368418</v>
      </c>
      <c r="I182" s="3"/>
      <c r="J182" s="3"/>
      <c r="K182" s="3"/>
      <c r="L182" s="3"/>
      <c r="M182" s="3"/>
      <c r="N182" s="3"/>
    </row>
    <row r="183" spans="2:14" x14ac:dyDescent="0.25">
      <c r="B183" s="7">
        <v>176</v>
      </c>
      <c r="C183" s="7" t="s">
        <v>292</v>
      </c>
      <c r="D183" s="3">
        <v>320</v>
      </c>
      <c r="E183" s="3">
        <v>0</v>
      </c>
      <c r="F183" s="3">
        <v>92.63</v>
      </c>
      <c r="G183" s="3">
        <v>-211.37</v>
      </c>
      <c r="H183" s="3">
        <v>30.470394736842106</v>
      </c>
      <c r="I183" s="3"/>
      <c r="J183" s="3"/>
      <c r="K183" s="3"/>
      <c r="L183" s="3"/>
      <c r="M183" s="3"/>
      <c r="N183" s="3"/>
    </row>
    <row r="184" spans="2:14" x14ac:dyDescent="0.25">
      <c r="B184" s="7">
        <v>177</v>
      </c>
      <c r="C184" s="7" t="s">
        <v>450</v>
      </c>
      <c r="D184" s="3">
        <v>320</v>
      </c>
      <c r="E184" s="3">
        <v>0</v>
      </c>
      <c r="F184" s="3">
        <v>296.88</v>
      </c>
      <c r="G184" s="3">
        <v>-7.1200000000000045</v>
      </c>
      <c r="H184" s="3">
        <v>97.657894736842096</v>
      </c>
      <c r="I184" s="3"/>
      <c r="J184" s="3"/>
      <c r="K184" s="3"/>
      <c r="L184" s="3"/>
      <c r="M184" s="3"/>
      <c r="N184" s="3"/>
    </row>
    <row r="185" spans="2:14" x14ac:dyDescent="0.25">
      <c r="B185" s="7">
        <v>178</v>
      </c>
      <c r="C185" s="7" t="s">
        <v>451</v>
      </c>
      <c r="D185" s="3">
        <v>1000</v>
      </c>
      <c r="E185" s="3">
        <v>0</v>
      </c>
      <c r="F185" s="3">
        <v>213.73</v>
      </c>
      <c r="G185" s="3">
        <v>-736.27</v>
      </c>
      <c r="H185" s="3">
        <v>22.497894736842103</v>
      </c>
      <c r="I185" s="3"/>
      <c r="J185" s="3"/>
      <c r="K185" s="3"/>
      <c r="L185" s="3"/>
      <c r="M185" s="3"/>
      <c r="N185" s="3"/>
    </row>
    <row r="186" spans="2:14" x14ac:dyDescent="0.25">
      <c r="B186" s="7">
        <v>179</v>
      </c>
      <c r="C186" s="7" t="s">
        <v>452</v>
      </c>
      <c r="D186" s="3">
        <v>400</v>
      </c>
      <c r="E186" s="3">
        <v>0</v>
      </c>
      <c r="F186" s="3">
        <v>51.38</v>
      </c>
      <c r="G186" s="3">
        <v>-328.62</v>
      </c>
      <c r="H186" s="3">
        <v>13.521052631578948</v>
      </c>
      <c r="I186" s="3"/>
      <c r="J186" s="3"/>
      <c r="K186" s="3"/>
      <c r="L186" s="3"/>
      <c r="M186" s="3"/>
      <c r="N186" s="3"/>
    </row>
    <row r="187" spans="2:14" x14ac:dyDescent="0.25">
      <c r="B187" s="7">
        <v>180</v>
      </c>
      <c r="C187" s="7" t="s">
        <v>453</v>
      </c>
      <c r="D187" s="3">
        <v>400</v>
      </c>
      <c r="E187" s="3">
        <v>0</v>
      </c>
      <c r="F187" s="3">
        <v>181.82</v>
      </c>
      <c r="G187" s="3">
        <v>-198.18</v>
      </c>
      <c r="H187" s="3">
        <v>47.847368421052629</v>
      </c>
      <c r="I187" s="3"/>
      <c r="J187" s="3"/>
      <c r="K187" s="3"/>
      <c r="L187" s="3"/>
      <c r="M187" s="3"/>
      <c r="N187" s="3"/>
    </row>
    <row r="188" spans="2:14" x14ac:dyDescent="0.25">
      <c r="B188" s="7">
        <v>181</v>
      </c>
      <c r="C188" s="7" t="s">
        <v>454</v>
      </c>
      <c r="D188" s="3">
        <v>400</v>
      </c>
      <c r="E188" s="3">
        <v>0</v>
      </c>
      <c r="F188" s="3">
        <v>286.58</v>
      </c>
      <c r="G188" s="3">
        <v>-93.420000000000016</v>
      </c>
      <c r="H188" s="3">
        <v>75.4157894736842</v>
      </c>
      <c r="I188" s="3"/>
      <c r="J188" s="3"/>
      <c r="K188" s="3"/>
      <c r="L188" s="3"/>
      <c r="M188" s="3"/>
      <c r="N188" s="3"/>
    </row>
    <row r="189" spans="2:14" x14ac:dyDescent="0.25">
      <c r="B189" s="7">
        <v>182</v>
      </c>
      <c r="C189" s="7" t="s">
        <v>455</v>
      </c>
      <c r="D189" s="3">
        <v>630</v>
      </c>
      <c r="E189" s="3">
        <v>0</v>
      </c>
      <c r="F189" s="3">
        <v>293.12</v>
      </c>
      <c r="G189" s="3">
        <v>-305.38</v>
      </c>
      <c r="H189" s="3">
        <v>48.975772765246447</v>
      </c>
      <c r="I189" s="3"/>
      <c r="J189" s="3"/>
      <c r="K189" s="3"/>
      <c r="L189" s="3"/>
      <c r="M189" s="3"/>
      <c r="N189" s="3"/>
    </row>
    <row r="190" spans="2:14" x14ac:dyDescent="0.25">
      <c r="B190" s="7">
        <v>183</v>
      </c>
      <c r="C190" s="7" t="s">
        <v>456</v>
      </c>
      <c r="D190" s="3">
        <v>630</v>
      </c>
      <c r="E190" s="3">
        <v>0</v>
      </c>
      <c r="F190" s="3">
        <v>514.58000000000004</v>
      </c>
      <c r="G190" s="3">
        <v>-83.919999999999959</v>
      </c>
      <c r="H190" s="3">
        <v>85.978279030910613</v>
      </c>
      <c r="I190" s="3"/>
      <c r="J190" s="3"/>
      <c r="K190" s="3"/>
      <c r="L190" s="3"/>
      <c r="M190" s="3"/>
      <c r="N190" s="3"/>
    </row>
    <row r="191" spans="2:14" x14ac:dyDescent="0.25">
      <c r="B191" s="7">
        <v>184</v>
      </c>
      <c r="C191" s="7" t="s">
        <v>457</v>
      </c>
      <c r="D191" s="3">
        <v>630</v>
      </c>
      <c r="E191" s="3">
        <v>0</v>
      </c>
      <c r="F191" s="3">
        <v>77.510000000000005</v>
      </c>
      <c r="G191" s="3">
        <v>-520.99</v>
      </c>
      <c r="H191" s="3">
        <v>12.950710108604845</v>
      </c>
      <c r="I191" s="3">
        <v>0</v>
      </c>
      <c r="J191" s="3">
        <v>18.829999999999998</v>
      </c>
      <c r="K191" s="3">
        <v>-579.66999999999996</v>
      </c>
      <c r="L191" s="3">
        <v>3.1461988304093564</v>
      </c>
      <c r="M191" s="3">
        <v>-502.15999999999997</v>
      </c>
      <c r="N191" s="3"/>
    </row>
    <row r="192" spans="2:14" x14ac:dyDescent="0.25">
      <c r="B192" s="7">
        <v>185</v>
      </c>
      <c r="C192" s="7" t="s">
        <v>458</v>
      </c>
      <c r="D192" s="3">
        <v>630</v>
      </c>
      <c r="E192" s="3">
        <v>0</v>
      </c>
      <c r="F192" s="3">
        <v>145.51</v>
      </c>
      <c r="G192" s="3">
        <v>-452.99</v>
      </c>
      <c r="H192" s="3">
        <v>24.312447786131994</v>
      </c>
      <c r="I192" s="3">
        <v>0</v>
      </c>
      <c r="J192" s="3">
        <v>193.6</v>
      </c>
      <c r="K192" s="3">
        <v>-404.9</v>
      </c>
      <c r="L192" s="3">
        <v>32.347535505430244</v>
      </c>
      <c r="M192" s="3">
        <v>-259.39</v>
      </c>
      <c r="N192" s="3"/>
    </row>
    <row r="193" spans="2:14" x14ac:dyDescent="0.25">
      <c r="B193" s="7">
        <v>186</v>
      </c>
      <c r="C193" s="7" t="s">
        <v>459</v>
      </c>
      <c r="D193" s="3">
        <v>1000</v>
      </c>
      <c r="E193" s="3">
        <v>0</v>
      </c>
      <c r="F193" s="3">
        <v>206.25</v>
      </c>
      <c r="G193" s="3">
        <v>-743.75</v>
      </c>
      <c r="H193" s="3">
        <v>21.710526315789476</v>
      </c>
      <c r="I193" s="3">
        <v>0</v>
      </c>
      <c r="J193" s="3">
        <v>209.74</v>
      </c>
      <c r="K193" s="3">
        <v>-740.26</v>
      </c>
      <c r="L193" s="3">
        <v>22.077894736842108</v>
      </c>
      <c r="M193" s="3">
        <v>-534.01</v>
      </c>
      <c r="N193" s="3"/>
    </row>
    <row r="194" spans="2:14" x14ac:dyDescent="0.25">
      <c r="B194" s="7">
        <v>187</v>
      </c>
      <c r="C194" s="7" t="s">
        <v>460</v>
      </c>
      <c r="D194" s="3">
        <v>400</v>
      </c>
      <c r="E194" s="3">
        <v>0</v>
      </c>
      <c r="F194" s="3">
        <v>155.88999999999999</v>
      </c>
      <c r="G194" s="3">
        <v>-224.11</v>
      </c>
      <c r="H194" s="3">
        <v>41.023684210526312</v>
      </c>
      <c r="I194" s="3">
        <v>0</v>
      </c>
      <c r="J194" s="3">
        <v>54.1</v>
      </c>
      <c r="K194" s="3">
        <v>-325.89999999999998</v>
      </c>
      <c r="L194" s="3">
        <v>14.236842105263159</v>
      </c>
      <c r="M194" s="3">
        <v>-170.01000000000002</v>
      </c>
      <c r="N194" s="3"/>
    </row>
    <row r="195" spans="2:14" x14ac:dyDescent="0.25">
      <c r="B195" s="7">
        <v>188</v>
      </c>
      <c r="C195" s="7" t="s">
        <v>461</v>
      </c>
      <c r="D195" s="3">
        <v>320</v>
      </c>
      <c r="E195" s="3">
        <v>0</v>
      </c>
      <c r="F195" s="3">
        <v>167.48</v>
      </c>
      <c r="G195" s="3">
        <v>-136.52000000000001</v>
      </c>
      <c r="H195" s="3">
        <v>55.09210526315789</v>
      </c>
      <c r="I195" s="3"/>
      <c r="J195" s="3"/>
      <c r="K195" s="3"/>
      <c r="L195" s="3"/>
      <c r="M195" s="3"/>
      <c r="N195" s="3"/>
    </row>
    <row r="196" spans="2:14" x14ac:dyDescent="0.25">
      <c r="B196" s="7">
        <v>189</v>
      </c>
      <c r="C196" s="7" t="s">
        <v>462</v>
      </c>
      <c r="D196" s="3">
        <v>320</v>
      </c>
      <c r="E196" s="3">
        <v>0</v>
      </c>
      <c r="F196" s="3">
        <v>132.32</v>
      </c>
      <c r="G196" s="3">
        <v>-171.68</v>
      </c>
      <c r="H196" s="3">
        <v>43.526315789473678</v>
      </c>
      <c r="I196" s="3"/>
      <c r="J196" s="3"/>
      <c r="K196" s="3"/>
      <c r="L196" s="3"/>
      <c r="M196" s="3"/>
      <c r="N196" s="3"/>
    </row>
    <row r="197" spans="2:14" x14ac:dyDescent="0.25">
      <c r="B197" s="7">
        <v>190</v>
      </c>
      <c r="C197" s="7" t="s">
        <v>463</v>
      </c>
      <c r="D197" s="3">
        <v>320</v>
      </c>
      <c r="E197" s="3">
        <v>0</v>
      </c>
      <c r="F197" s="3">
        <v>132.49</v>
      </c>
      <c r="G197" s="3">
        <v>-171.51</v>
      </c>
      <c r="H197" s="3">
        <v>43.582236842105267</v>
      </c>
      <c r="I197" s="3"/>
      <c r="J197" s="3"/>
      <c r="K197" s="3"/>
      <c r="L197" s="3"/>
      <c r="M197" s="3"/>
      <c r="N197" s="3"/>
    </row>
    <row r="198" spans="2:14" x14ac:dyDescent="0.25">
      <c r="B198" s="7">
        <v>191</v>
      </c>
      <c r="C198" s="7" t="s">
        <v>464</v>
      </c>
      <c r="D198" s="3">
        <v>630</v>
      </c>
      <c r="E198" s="3">
        <v>0</v>
      </c>
      <c r="F198" s="3">
        <v>258.62</v>
      </c>
      <c r="G198" s="3">
        <v>-339.88</v>
      </c>
      <c r="H198" s="3">
        <v>43.211361737677528</v>
      </c>
      <c r="I198" s="3">
        <v>0</v>
      </c>
      <c r="J198" s="3">
        <v>237.7</v>
      </c>
      <c r="K198" s="3">
        <v>-360.8</v>
      </c>
      <c r="L198" s="3">
        <v>39.715956558061819</v>
      </c>
      <c r="M198" s="3">
        <v>-102.18</v>
      </c>
      <c r="N198" s="3"/>
    </row>
    <row r="199" spans="2:14" x14ac:dyDescent="0.25">
      <c r="B199" s="7">
        <v>192</v>
      </c>
      <c r="C199" s="7" t="s">
        <v>465</v>
      </c>
      <c r="D199" s="3">
        <v>1000</v>
      </c>
      <c r="E199" s="3">
        <v>0</v>
      </c>
      <c r="F199" s="3">
        <v>406.64</v>
      </c>
      <c r="G199" s="3">
        <v>-543.36</v>
      </c>
      <c r="H199" s="3">
        <v>42.804210526315792</v>
      </c>
      <c r="I199" s="3">
        <v>0</v>
      </c>
      <c r="J199" s="3">
        <v>428.82840000000004</v>
      </c>
      <c r="K199" s="3">
        <v>-521.1715999999999</v>
      </c>
      <c r="L199" s="3">
        <v>45.139831578947373</v>
      </c>
      <c r="M199" s="3">
        <v>-114.53160000000003</v>
      </c>
      <c r="N199" s="3"/>
    </row>
    <row r="200" spans="2:14" x14ac:dyDescent="0.25">
      <c r="B200" s="7">
        <v>193</v>
      </c>
      <c r="C200" s="7" t="s">
        <v>579</v>
      </c>
      <c r="D200" s="3">
        <v>630</v>
      </c>
      <c r="E200" s="3">
        <v>0</v>
      </c>
      <c r="F200" s="3">
        <v>341.55</v>
      </c>
      <c r="G200" s="3">
        <v>-256.95</v>
      </c>
      <c r="H200" s="3">
        <v>57.067669172932334</v>
      </c>
      <c r="I200" s="3">
        <v>0</v>
      </c>
      <c r="J200" s="3">
        <v>172.69</v>
      </c>
      <c r="K200" s="3">
        <v>-425.81</v>
      </c>
      <c r="L200" s="3">
        <v>28.853801169590643</v>
      </c>
      <c r="M200" s="3">
        <v>-84.259999999999991</v>
      </c>
      <c r="N200" s="3" t="s">
        <v>580</v>
      </c>
    </row>
    <row r="201" spans="2:14" x14ac:dyDescent="0.25">
      <c r="B201" s="7">
        <v>194</v>
      </c>
      <c r="C201" s="7" t="s">
        <v>466</v>
      </c>
      <c r="D201" s="3">
        <v>630</v>
      </c>
      <c r="E201" s="3">
        <v>0</v>
      </c>
      <c r="F201" s="3">
        <v>255.74</v>
      </c>
      <c r="G201" s="3">
        <v>-342.76</v>
      </c>
      <c r="H201" s="3">
        <v>42.730158730158728</v>
      </c>
      <c r="I201" s="3">
        <v>0</v>
      </c>
      <c r="J201" s="3">
        <v>372.9</v>
      </c>
      <c r="K201" s="3">
        <v>-225.60000000000002</v>
      </c>
      <c r="L201" s="3">
        <v>62.305764411027567</v>
      </c>
      <c r="M201" s="3">
        <v>30.139999999999986</v>
      </c>
      <c r="N201" s="3"/>
    </row>
    <row r="202" spans="2:14" x14ac:dyDescent="0.25">
      <c r="B202" s="7">
        <v>195</v>
      </c>
      <c r="C202" s="7" t="s">
        <v>467</v>
      </c>
      <c r="D202" s="3">
        <v>630</v>
      </c>
      <c r="E202" s="3">
        <v>0</v>
      </c>
      <c r="F202" s="3">
        <v>225.52</v>
      </c>
      <c r="G202" s="3">
        <v>-372.98</v>
      </c>
      <c r="H202" s="3">
        <v>37.680868838763573</v>
      </c>
      <c r="I202" s="3">
        <v>0</v>
      </c>
      <c r="J202" s="3">
        <v>261.14</v>
      </c>
      <c r="K202" s="3">
        <v>-337.36</v>
      </c>
      <c r="L202" s="3">
        <v>43.632414369256473</v>
      </c>
      <c r="M202" s="3">
        <v>-111.84000000000003</v>
      </c>
      <c r="N202" s="3"/>
    </row>
    <row r="203" spans="2:14" x14ac:dyDescent="0.25">
      <c r="B203" s="7">
        <v>196</v>
      </c>
      <c r="C203" s="7" t="s">
        <v>468</v>
      </c>
      <c r="D203" s="3">
        <v>630</v>
      </c>
      <c r="E203" s="3">
        <v>0</v>
      </c>
      <c r="F203" s="3">
        <v>293.29000000000002</v>
      </c>
      <c r="G203" s="3">
        <v>-305.20999999999998</v>
      </c>
      <c r="H203" s="3">
        <v>49.00417710944027</v>
      </c>
      <c r="I203" s="3">
        <v>0</v>
      </c>
      <c r="J203" s="3">
        <v>182.17</v>
      </c>
      <c r="K203" s="3">
        <v>-416.33000000000004</v>
      </c>
      <c r="L203" s="3">
        <v>30.437761069340013</v>
      </c>
      <c r="M203" s="3">
        <v>-123.03999999999996</v>
      </c>
      <c r="N203" s="3"/>
    </row>
    <row r="204" spans="2:14" x14ac:dyDescent="0.25">
      <c r="B204" s="7">
        <v>197</v>
      </c>
      <c r="C204" s="7" t="s">
        <v>469</v>
      </c>
      <c r="D204" s="3">
        <v>630</v>
      </c>
      <c r="E204" s="3">
        <v>0</v>
      </c>
      <c r="F204" s="3">
        <v>227.95</v>
      </c>
      <c r="G204" s="3">
        <v>-370.55</v>
      </c>
      <c r="H204" s="3">
        <v>38.086883876357561</v>
      </c>
      <c r="I204" s="3">
        <v>0</v>
      </c>
      <c r="J204" s="3">
        <v>324.41000000000003</v>
      </c>
      <c r="K204" s="3">
        <v>-274.08999999999997</v>
      </c>
      <c r="L204" s="3">
        <v>54.203842940685057</v>
      </c>
      <c r="M204" s="3">
        <v>-46.139999999999986</v>
      </c>
      <c r="N204" s="3"/>
    </row>
    <row r="205" spans="2:14" x14ac:dyDescent="0.25">
      <c r="B205" s="7">
        <v>198</v>
      </c>
      <c r="C205" s="7" t="s">
        <v>470</v>
      </c>
      <c r="D205" s="3">
        <v>630</v>
      </c>
      <c r="E205" s="3">
        <v>0</v>
      </c>
      <c r="F205" s="3">
        <v>193.28</v>
      </c>
      <c r="G205" s="3">
        <v>-405.22</v>
      </c>
      <c r="H205" s="3">
        <v>32.294068504594819</v>
      </c>
      <c r="I205" s="3">
        <v>0</v>
      </c>
      <c r="J205" s="3">
        <v>114.71</v>
      </c>
      <c r="K205" s="3">
        <v>-483.79</v>
      </c>
      <c r="L205" s="3">
        <v>19.16624895572264</v>
      </c>
      <c r="M205" s="3">
        <v>-290.51</v>
      </c>
      <c r="N205" s="3"/>
    </row>
    <row r="206" spans="2:14" x14ac:dyDescent="0.25">
      <c r="B206" s="7">
        <v>199</v>
      </c>
      <c r="C206" s="7" t="s">
        <v>471</v>
      </c>
      <c r="D206" s="3">
        <v>630</v>
      </c>
      <c r="E206" s="3">
        <v>0</v>
      </c>
      <c r="F206" s="3">
        <v>371.74</v>
      </c>
      <c r="G206" s="3">
        <v>-226.76</v>
      </c>
      <c r="H206" s="3">
        <v>62.111946532999163</v>
      </c>
      <c r="I206" s="3">
        <v>0</v>
      </c>
      <c r="J206" s="3">
        <v>135.55000000000001</v>
      </c>
      <c r="K206" s="3">
        <v>-462.95</v>
      </c>
      <c r="L206" s="3">
        <v>22.648287385129493</v>
      </c>
      <c r="M206" s="3">
        <v>-91.20999999999998</v>
      </c>
      <c r="N206" s="3"/>
    </row>
    <row r="207" spans="2:14" x14ac:dyDescent="0.25">
      <c r="B207" s="7">
        <v>200</v>
      </c>
      <c r="C207" s="7" t="s">
        <v>472</v>
      </c>
      <c r="D207" s="3">
        <v>630</v>
      </c>
      <c r="E207" s="3">
        <v>0</v>
      </c>
      <c r="F207" s="3">
        <v>274.29000000000002</v>
      </c>
      <c r="G207" s="3">
        <v>-324.20999999999998</v>
      </c>
      <c r="H207" s="3">
        <v>45.8295739348371</v>
      </c>
      <c r="I207" s="3">
        <v>0</v>
      </c>
      <c r="J207" s="3">
        <v>313.5</v>
      </c>
      <c r="K207" s="3">
        <v>-285</v>
      </c>
      <c r="L207" s="3">
        <v>52.380952380952387</v>
      </c>
      <c r="M207" s="3">
        <v>-10.710000000000036</v>
      </c>
      <c r="N207" s="3"/>
    </row>
    <row r="208" spans="2:14" x14ac:dyDescent="0.25">
      <c r="B208" s="7">
        <v>201</v>
      </c>
      <c r="C208" s="7" t="s">
        <v>473</v>
      </c>
      <c r="D208" s="3">
        <v>320</v>
      </c>
      <c r="E208" s="3">
        <v>0</v>
      </c>
      <c r="F208" s="3">
        <v>166.08</v>
      </c>
      <c r="G208" s="3">
        <v>-137.91999999999999</v>
      </c>
      <c r="H208" s="3">
        <v>54.631578947368418</v>
      </c>
      <c r="I208" s="3"/>
      <c r="J208" s="3"/>
      <c r="K208" s="3"/>
      <c r="L208" s="3"/>
      <c r="M208" s="3"/>
      <c r="N208" s="3"/>
    </row>
    <row r="209" spans="2:14" x14ac:dyDescent="0.25">
      <c r="B209" s="7">
        <v>202</v>
      </c>
      <c r="C209" s="7" t="s">
        <v>474</v>
      </c>
      <c r="D209" s="3">
        <v>1000</v>
      </c>
      <c r="E209" s="3">
        <v>0</v>
      </c>
      <c r="F209" s="3">
        <v>383.39</v>
      </c>
      <c r="G209" s="3">
        <v>-566.61</v>
      </c>
      <c r="H209" s="3">
        <v>40.356842105263155</v>
      </c>
      <c r="I209" s="3">
        <v>0</v>
      </c>
      <c r="J209" s="3">
        <v>40.51</v>
      </c>
      <c r="K209" s="3">
        <v>-909.49</v>
      </c>
      <c r="L209" s="3">
        <v>4.2642105263157895</v>
      </c>
      <c r="M209" s="3">
        <v>-526.1</v>
      </c>
      <c r="N209" s="3"/>
    </row>
    <row r="210" spans="2:14" x14ac:dyDescent="0.25">
      <c r="B210" s="7">
        <v>203</v>
      </c>
      <c r="C210" s="7" t="s">
        <v>581</v>
      </c>
      <c r="D210" s="3">
        <v>400</v>
      </c>
      <c r="E210" s="3">
        <v>0</v>
      </c>
      <c r="F210" s="3">
        <v>262.13</v>
      </c>
      <c r="G210" s="3">
        <v>-117.87</v>
      </c>
      <c r="H210" s="3">
        <v>68.981578947368419</v>
      </c>
      <c r="I210" s="3"/>
      <c r="J210" s="3"/>
      <c r="K210" s="3"/>
      <c r="L210" s="3"/>
      <c r="M210" s="3"/>
      <c r="N210" s="3"/>
    </row>
    <row r="211" spans="2:14" x14ac:dyDescent="0.25">
      <c r="B211" s="7">
        <v>204</v>
      </c>
      <c r="C211" s="7" t="s">
        <v>582</v>
      </c>
      <c r="D211" s="3">
        <v>630</v>
      </c>
      <c r="E211" s="3">
        <v>0</v>
      </c>
      <c r="F211" s="3">
        <v>415.97</v>
      </c>
      <c r="G211" s="3">
        <v>-182.52999999999997</v>
      </c>
      <c r="H211" s="3">
        <v>69.502088554720146</v>
      </c>
      <c r="I211" s="3">
        <v>0</v>
      </c>
      <c r="J211" s="3">
        <v>182.76</v>
      </c>
      <c r="K211" s="3">
        <v>-415.74</v>
      </c>
      <c r="L211" s="3">
        <v>30.536340852130323</v>
      </c>
      <c r="M211" s="3">
        <v>0.23000000000001819</v>
      </c>
      <c r="N211" s="3"/>
    </row>
    <row r="212" spans="2:14" x14ac:dyDescent="0.25">
      <c r="B212" s="7">
        <v>205</v>
      </c>
      <c r="C212" s="7" t="s">
        <v>475</v>
      </c>
      <c r="D212" s="3">
        <v>400</v>
      </c>
      <c r="E212" s="3">
        <v>0</v>
      </c>
      <c r="F212" s="3">
        <v>204.48</v>
      </c>
      <c r="G212" s="3">
        <v>-175.52</v>
      </c>
      <c r="H212" s="3">
        <v>53.810526315789474</v>
      </c>
      <c r="I212" s="3"/>
      <c r="J212" s="3"/>
      <c r="K212" s="3"/>
      <c r="L212" s="3"/>
      <c r="M212" s="3"/>
      <c r="N212" s="3"/>
    </row>
    <row r="213" spans="2:14" x14ac:dyDescent="0.25">
      <c r="B213" s="7">
        <v>206</v>
      </c>
      <c r="C213" s="7" t="s">
        <v>476</v>
      </c>
      <c r="D213" s="3">
        <v>630</v>
      </c>
      <c r="E213" s="3">
        <v>0</v>
      </c>
      <c r="F213" s="3">
        <v>283.16000000000003</v>
      </c>
      <c r="G213" s="3">
        <v>-315.33999999999997</v>
      </c>
      <c r="H213" s="3">
        <v>47.311612364243949</v>
      </c>
      <c r="I213" s="3">
        <v>0</v>
      </c>
      <c r="J213" s="3">
        <v>274.97000000000003</v>
      </c>
      <c r="K213" s="3">
        <v>-323.52999999999997</v>
      </c>
      <c r="L213" s="3">
        <v>45.943191311612367</v>
      </c>
      <c r="M213" s="3">
        <v>-40.369999999999891</v>
      </c>
      <c r="N213" s="3"/>
    </row>
    <row r="214" spans="2:14" x14ac:dyDescent="0.25">
      <c r="B214" s="7">
        <v>207</v>
      </c>
      <c r="C214" s="7" t="s">
        <v>583</v>
      </c>
      <c r="D214" s="3">
        <v>630</v>
      </c>
      <c r="E214" s="3">
        <v>0</v>
      </c>
      <c r="F214" s="3">
        <v>256.95</v>
      </c>
      <c r="G214" s="3">
        <v>-341.55</v>
      </c>
      <c r="H214" s="3">
        <v>42.932330827067666</v>
      </c>
      <c r="I214" s="3">
        <v>0</v>
      </c>
      <c r="J214" s="3">
        <v>315.39999999999998</v>
      </c>
      <c r="K214" s="3">
        <v>-283.10000000000002</v>
      </c>
      <c r="L214" s="3">
        <v>52.698412698412703</v>
      </c>
      <c r="M214" s="3">
        <v>-26.150000000000091</v>
      </c>
      <c r="N214" s="3"/>
    </row>
    <row r="215" spans="2:14" x14ac:dyDescent="0.25">
      <c r="B215" s="7">
        <v>208</v>
      </c>
      <c r="C215" s="7" t="s">
        <v>477</v>
      </c>
      <c r="D215" s="3">
        <v>400</v>
      </c>
      <c r="E215" s="3">
        <v>0</v>
      </c>
      <c r="F215" s="3">
        <v>180.83</v>
      </c>
      <c r="G215" s="3">
        <v>-199.17</v>
      </c>
      <c r="H215" s="3">
        <v>47.586842105263159</v>
      </c>
      <c r="I215" s="3"/>
      <c r="J215" s="3"/>
      <c r="K215" s="3"/>
      <c r="L215" s="3"/>
      <c r="M215" s="3"/>
      <c r="N215" s="3"/>
    </row>
    <row r="216" spans="2:14" x14ac:dyDescent="0.25">
      <c r="B216" s="7">
        <v>209</v>
      </c>
      <c r="C216" s="7" t="s">
        <v>478</v>
      </c>
      <c r="D216" s="3">
        <v>400</v>
      </c>
      <c r="E216" s="3">
        <v>0</v>
      </c>
      <c r="F216" s="3">
        <v>227.69</v>
      </c>
      <c r="G216" s="3">
        <v>-152.31</v>
      </c>
      <c r="H216" s="3">
        <v>59.918421052631579</v>
      </c>
      <c r="I216" s="3"/>
      <c r="J216" s="3"/>
      <c r="K216" s="3"/>
      <c r="L216" s="3"/>
      <c r="M216" s="3"/>
      <c r="N216" s="3"/>
    </row>
    <row r="217" spans="2:14" x14ac:dyDescent="0.25">
      <c r="B217" s="7">
        <v>210</v>
      </c>
      <c r="C217" s="7" t="s">
        <v>479</v>
      </c>
      <c r="D217" s="3">
        <v>400</v>
      </c>
      <c r="E217" s="3">
        <v>0</v>
      </c>
      <c r="F217" s="3">
        <v>54.37</v>
      </c>
      <c r="G217" s="3">
        <v>-325.63</v>
      </c>
      <c r="H217" s="3">
        <v>14.307894736842105</v>
      </c>
      <c r="I217" s="3">
        <v>0</v>
      </c>
      <c r="J217" s="3">
        <v>90.78</v>
      </c>
      <c r="K217" s="3">
        <v>-289.22000000000003</v>
      </c>
      <c r="L217" s="3">
        <v>23.889473684210529</v>
      </c>
      <c r="M217" s="3">
        <v>-234.85</v>
      </c>
      <c r="N217" s="3"/>
    </row>
    <row r="218" spans="2:14" x14ac:dyDescent="0.25">
      <c r="B218" s="7">
        <v>211</v>
      </c>
      <c r="C218" s="7" t="s">
        <v>586</v>
      </c>
      <c r="D218" s="3">
        <v>320</v>
      </c>
      <c r="E218" s="3">
        <v>0</v>
      </c>
      <c r="F218" s="3">
        <v>80.22</v>
      </c>
      <c r="G218" s="3">
        <v>-223.78</v>
      </c>
      <c r="H218" s="3">
        <v>26.388157894736842</v>
      </c>
      <c r="I218" s="3"/>
      <c r="J218" s="3"/>
      <c r="K218" s="3"/>
      <c r="L218" s="3"/>
      <c r="M218" s="3">
        <v>-223.78</v>
      </c>
      <c r="N218" s="3"/>
    </row>
    <row r="219" spans="2:14" x14ac:dyDescent="0.25">
      <c r="B219" s="7">
        <v>211</v>
      </c>
      <c r="C219" s="7" t="s">
        <v>587</v>
      </c>
      <c r="D219" s="3">
        <v>400</v>
      </c>
      <c r="E219" s="3"/>
      <c r="F219" s="3"/>
      <c r="G219" s="3"/>
      <c r="H219" s="3"/>
      <c r="I219" s="3">
        <v>0</v>
      </c>
      <c r="J219" s="3">
        <v>125.82</v>
      </c>
      <c r="K219" s="3">
        <v>-254.18</v>
      </c>
      <c r="L219" s="3">
        <v>33.110526315789471</v>
      </c>
      <c r="M219" s="3">
        <v>-254.18</v>
      </c>
      <c r="N219" s="3"/>
    </row>
    <row r="220" spans="2:14" x14ac:dyDescent="0.25">
      <c r="B220" s="7">
        <v>212</v>
      </c>
      <c r="C220" s="7" t="s">
        <v>480</v>
      </c>
      <c r="D220" s="3">
        <v>400</v>
      </c>
      <c r="E220" s="3">
        <v>0</v>
      </c>
      <c r="F220" s="3">
        <v>145.63999999999999</v>
      </c>
      <c r="G220" s="3">
        <v>-234.36</v>
      </c>
      <c r="H220" s="3">
        <v>38.326315789473682</v>
      </c>
      <c r="I220" s="3">
        <v>0</v>
      </c>
      <c r="J220" s="3">
        <v>110.81</v>
      </c>
      <c r="K220" s="3">
        <v>-269.19</v>
      </c>
      <c r="L220" s="3">
        <v>29.160526315789475</v>
      </c>
      <c r="M220" s="3">
        <v>-123.55000000000001</v>
      </c>
      <c r="N220" s="3"/>
    </row>
    <row r="221" spans="2:14" x14ac:dyDescent="0.25">
      <c r="B221" s="7">
        <v>213</v>
      </c>
      <c r="C221" s="7" t="s">
        <v>481</v>
      </c>
      <c r="D221" s="3">
        <v>400</v>
      </c>
      <c r="E221" s="3">
        <v>0</v>
      </c>
      <c r="F221" s="3">
        <v>129.51</v>
      </c>
      <c r="G221" s="3">
        <v>-250.49</v>
      </c>
      <c r="H221" s="3">
        <v>34.081578947368421</v>
      </c>
      <c r="I221" s="3"/>
      <c r="J221" s="3"/>
      <c r="K221" s="3"/>
      <c r="L221" s="3"/>
      <c r="M221" s="3"/>
      <c r="N221" s="3"/>
    </row>
    <row r="222" spans="2:14" x14ac:dyDescent="0.25">
      <c r="B222" s="7">
        <v>214</v>
      </c>
      <c r="C222" s="7" t="s">
        <v>482</v>
      </c>
      <c r="D222" s="3">
        <v>1000</v>
      </c>
      <c r="E222" s="3">
        <v>0</v>
      </c>
      <c r="F222" s="3">
        <v>132.38</v>
      </c>
      <c r="G222" s="3">
        <v>-817.62</v>
      </c>
      <c r="H222" s="3">
        <v>13.934736842105263</v>
      </c>
      <c r="I222" s="3">
        <v>0</v>
      </c>
      <c r="J222" s="3">
        <v>148.44999999999999</v>
      </c>
      <c r="K222" s="3">
        <v>-801.55</v>
      </c>
      <c r="L222" s="3">
        <v>15.626315789473683</v>
      </c>
      <c r="M222" s="3">
        <v>-669.17000000000007</v>
      </c>
      <c r="N222" s="3"/>
    </row>
    <row r="223" spans="2:14" x14ac:dyDescent="0.25">
      <c r="B223" s="7">
        <v>215</v>
      </c>
      <c r="C223" s="7" t="s">
        <v>483</v>
      </c>
      <c r="D223" s="3">
        <v>630</v>
      </c>
      <c r="E223" s="3">
        <v>0</v>
      </c>
      <c r="F223" s="3">
        <v>76.063679999999991</v>
      </c>
      <c r="G223" s="3">
        <v>-522.43632000000002</v>
      </c>
      <c r="H223" s="3">
        <v>12.709052631578945</v>
      </c>
      <c r="I223" s="3">
        <v>0</v>
      </c>
      <c r="J223" s="3">
        <v>298.39</v>
      </c>
      <c r="K223" s="3">
        <v>-300.11</v>
      </c>
      <c r="L223" s="3">
        <v>49.856307435254806</v>
      </c>
      <c r="M223" s="3">
        <v>-224.04632000000004</v>
      </c>
      <c r="N223" s="3" t="s">
        <v>588</v>
      </c>
    </row>
    <row r="224" spans="2:14" x14ac:dyDescent="0.25">
      <c r="B224" s="7">
        <v>216</v>
      </c>
      <c r="C224" s="7" t="s">
        <v>484</v>
      </c>
      <c r="D224" s="3">
        <v>630</v>
      </c>
      <c r="E224" s="3">
        <v>0</v>
      </c>
      <c r="F224" s="3">
        <v>397.04</v>
      </c>
      <c r="G224" s="3">
        <v>-201.45999999999998</v>
      </c>
      <c r="H224" s="3">
        <v>66.339181286549703</v>
      </c>
      <c r="I224" s="3">
        <v>0</v>
      </c>
      <c r="J224" s="3">
        <v>176.81</v>
      </c>
      <c r="K224" s="3">
        <v>-421.69</v>
      </c>
      <c r="L224" s="3">
        <v>29.542188805346704</v>
      </c>
      <c r="M224" s="3">
        <v>-24.649999999999977</v>
      </c>
      <c r="N224" s="3"/>
    </row>
    <row r="225" spans="2:14" x14ac:dyDescent="0.25">
      <c r="B225" s="7">
        <v>217</v>
      </c>
      <c r="C225" s="7" t="s">
        <v>485</v>
      </c>
      <c r="D225" s="3">
        <v>630</v>
      </c>
      <c r="E225" s="3">
        <v>0</v>
      </c>
      <c r="F225" s="3">
        <v>321.75</v>
      </c>
      <c r="G225" s="3">
        <v>-276.75</v>
      </c>
      <c r="H225" s="3">
        <v>53.759398496240607</v>
      </c>
      <c r="I225" s="3">
        <v>0</v>
      </c>
      <c r="J225" s="3">
        <v>182.47</v>
      </c>
      <c r="K225" s="3">
        <v>-416.03</v>
      </c>
      <c r="L225" s="3">
        <v>30.487886382623223</v>
      </c>
      <c r="M225" s="3">
        <v>-94.279999999999973</v>
      </c>
      <c r="N225" s="3"/>
    </row>
    <row r="226" spans="2:14" x14ac:dyDescent="0.25">
      <c r="B226" s="7">
        <v>218</v>
      </c>
      <c r="C226" s="7" t="s">
        <v>486</v>
      </c>
      <c r="D226" s="3">
        <v>630</v>
      </c>
      <c r="E226" s="3">
        <v>0</v>
      </c>
      <c r="F226" s="3">
        <v>236.65</v>
      </c>
      <c r="G226" s="3">
        <v>-361.85</v>
      </c>
      <c r="H226" s="3">
        <v>39.540517961570593</v>
      </c>
      <c r="I226" s="3"/>
      <c r="J226" s="3"/>
      <c r="K226" s="3"/>
      <c r="L226" s="3"/>
      <c r="M226" s="3"/>
      <c r="N226" s="3"/>
    </row>
    <row r="227" spans="2:14" x14ac:dyDescent="0.25">
      <c r="B227" s="7">
        <v>219</v>
      </c>
      <c r="C227" s="7" t="s">
        <v>487</v>
      </c>
      <c r="D227" s="3">
        <v>400</v>
      </c>
      <c r="E227" s="3">
        <v>0</v>
      </c>
      <c r="F227" s="3">
        <v>184.15</v>
      </c>
      <c r="G227" s="3">
        <v>-195.85</v>
      </c>
      <c r="H227" s="3">
        <v>48.46052631578948</v>
      </c>
      <c r="I227" s="3"/>
      <c r="J227" s="3"/>
      <c r="K227" s="3"/>
      <c r="L227" s="3"/>
      <c r="M227" s="3"/>
      <c r="N227" s="3"/>
    </row>
    <row r="228" spans="2:14" x14ac:dyDescent="0.25">
      <c r="B228" s="7">
        <v>220</v>
      </c>
      <c r="C228" s="7" t="s">
        <v>488</v>
      </c>
      <c r="D228" s="3">
        <v>400</v>
      </c>
      <c r="E228" s="3">
        <v>0</v>
      </c>
      <c r="F228" s="3">
        <v>149.82</v>
      </c>
      <c r="G228" s="3">
        <v>-230.18</v>
      </c>
      <c r="H228" s="3">
        <v>39.426315789473684</v>
      </c>
      <c r="I228" s="3"/>
      <c r="J228" s="3"/>
      <c r="K228" s="3"/>
      <c r="L228" s="3"/>
      <c r="M228" s="3"/>
      <c r="N228" s="3"/>
    </row>
    <row r="229" spans="2:14" x14ac:dyDescent="0.25">
      <c r="B229" s="7">
        <v>221</v>
      </c>
      <c r="C229" s="7" t="s">
        <v>489</v>
      </c>
      <c r="D229" s="3">
        <v>400</v>
      </c>
      <c r="E229" s="3">
        <v>0</v>
      </c>
      <c r="F229" s="3">
        <v>203.05</v>
      </c>
      <c r="G229" s="3">
        <v>-176.95</v>
      </c>
      <c r="H229" s="3">
        <v>53.434210526315795</v>
      </c>
      <c r="I229" s="3"/>
      <c r="J229" s="3"/>
      <c r="K229" s="3"/>
      <c r="L229" s="3"/>
      <c r="M229" s="3"/>
      <c r="N229" s="3"/>
    </row>
    <row r="230" spans="2:14" x14ac:dyDescent="0.25">
      <c r="B230" s="7">
        <v>222</v>
      </c>
      <c r="C230" s="7" t="s">
        <v>490</v>
      </c>
      <c r="D230" s="3">
        <v>400</v>
      </c>
      <c r="E230" s="3">
        <v>0</v>
      </c>
      <c r="F230" s="3">
        <v>119.89</v>
      </c>
      <c r="G230" s="3">
        <v>-260.11</v>
      </c>
      <c r="H230" s="3">
        <v>31.55</v>
      </c>
      <c r="I230" s="3"/>
      <c r="J230" s="3"/>
      <c r="K230" s="3"/>
      <c r="L230" s="3"/>
      <c r="M230" s="3"/>
      <c r="N230" s="3"/>
    </row>
    <row r="231" spans="2:14" x14ac:dyDescent="0.25">
      <c r="B231" s="7">
        <v>223</v>
      </c>
      <c r="C231" s="7" t="s">
        <v>491</v>
      </c>
      <c r="D231" s="3">
        <v>400</v>
      </c>
      <c r="E231" s="3">
        <v>0</v>
      </c>
      <c r="F231" s="3">
        <v>201.24</v>
      </c>
      <c r="G231" s="3">
        <v>-178.76</v>
      </c>
      <c r="H231" s="3">
        <v>52.957894736842107</v>
      </c>
      <c r="I231" s="3"/>
      <c r="J231" s="3"/>
      <c r="K231" s="3"/>
      <c r="L231" s="3"/>
      <c r="M231" s="3"/>
      <c r="N231" s="3"/>
    </row>
    <row r="232" spans="2:14" x14ac:dyDescent="0.25">
      <c r="B232" s="7">
        <v>224</v>
      </c>
      <c r="C232" s="7" t="s">
        <v>492</v>
      </c>
      <c r="D232" s="3">
        <v>400</v>
      </c>
      <c r="E232" s="3">
        <v>0</v>
      </c>
      <c r="F232" s="3">
        <v>157.72</v>
      </c>
      <c r="G232" s="3">
        <v>-222.28</v>
      </c>
      <c r="H232" s="3">
        <v>41.505263157894731</v>
      </c>
      <c r="I232" s="3"/>
      <c r="J232" s="3"/>
      <c r="K232" s="3"/>
      <c r="L232" s="3"/>
      <c r="M232" s="3"/>
      <c r="N232" s="3"/>
    </row>
    <row r="233" spans="2:14" x14ac:dyDescent="0.25">
      <c r="B233" s="7">
        <v>225</v>
      </c>
      <c r="C233" s="7" t="s">
        <v>493</v>
      </c>
      <c r="D233" s="3">
        <v>400</v>
      </c>
      <c r="E233" s="3">
        <v>0</v>
      </c>
      <c r="F233" s="3">
        <v>66.680000000000007</v>
      </c>
      <c r="G233" s="3">
        <v>-313.32</v>
      </c>
      <c r="H233" s="3">
        <v>17.547368421052635</v>
      </c>
      <c r="I233" s="3"/>
      <c r="J233" s="3"/>
      <c r="K233" s="3"/>
      <c r="L233" s="3"/>
      <c r="M233" s="3"/>
      <c r="N233" s="3"/>
    </row>
    <row r="234" spans="2:14" x14ac:dyDescent="0.25">
      <c r="B234" s="7">
        <v>226</v>
      </c>
      <c r="C234" s="7" t="s">
        <v>494</v>
      </c>
      <c r="D234" s="3">
        <v>400</v>
      </c>
      <c r="E234" s="3">
        <v>0</v>
      </c>
      <c r="F234" s="3">
        <v>239.05</v>
      </c>
      <c r="G234" s="3">
        <v>-140.94999999999999</v>
      </c>
      <c r="H234" s="3">
        <v>62.90789473684211</v>
      </c>
      <c r="I234" s="3"/>
      <c r="J234" s="3"/>
      <c r="K234" s="3"/>
      <c r="L234" s="3"/>
      <c r="M234" s="3"/>
      <c r="N234" s="3"/>
    </row>
    <row r="235" spans="2:14" x14ac:dyDescent="0.25">
      <c r="B235" s="7">
        <v>227</v>
      </c>
      <c r="C235" s="7" t="s">
        <v>495</v>
      </c>
      <c r="D235" s="3">
        <v>400</v>
      </c>
      <c r="E235" s="3">
        <v>0</v>
      </c>
      <c r="F235" s="3">
        <v>174.56</v>
      </c>
      <c r="G235" s="3">
        <v>-205.44</v>
      </c>
      <c r="H235" s="3">
        <v>45.93684210526316</v>
      </c>
      <c r="I235" s="3"/>
      <c r="J235" s="3"/>
      <c r="K235" s="3"/>
      <c r="L235" s="3"/>
      <c r="M235" s="3"/>
      <c r="N235" s="3"/>
    </row>
    <row r="236" spans="2:14" x14ac:dyDescent="0.25">
      <c r="B236" s="7">
        <v>228</v>
      </c>
      <c r="C236" s="7" t="s">
        <v>496</v>
      </c>
      <c r="D236" s="3">
        <v>320</v>
      </c>
      <c r="E236" s="3">
        <v>0</v>
      </c>
      <c r="F236" s="3">
        <v>249.21</v>
      </c>
      <c r="G236" s="3">
        <v>-54.789999999999992</v>
      </c>
      <c r="H236" s="3">
        <v>81.976973684210535</v>
      </c>
      <c r="I236" s="3"/>
      <c r="J236" s="3"/>
      <c r="K236" s="3"/>
      <c r="L236" s="3"/>
      <c r="M236" s="3"/>
      <c r="N236" s="3"/>
    </row>
    <row r="237" spans="2:14" x14ac:dyDescent="0.25">
      <c r="B237" s="7">
        <v>229</v>
      </c>
      <c r="C237" s="7" t="s">
        <v>497</v>
      </c>
      <c r="D237" s="3">
        <v>320</v>
      </c>
      <c r="E237" s="3">
        <v>0</v>
      </c>
      <c r="F237" s="3">
        <v>170.57</v>
      </c>
      <c r="G237" s="3">
        <v>-133.43</v>
      </c>
      <c r="H237" s="3">
        <v>56.108552631578945</v>
      </c>
      <c r="I237" s="3"/>
      <c r="J237" s="3"/>
      <c r="K237" s="3"/>
      <c r="L237" s="3"/>
      <c r="M237" s="3"/>
      <c r="N237" s="3"/>
    </row>
    <row r="238" spans="2:14" x14ac:dyDescent="0.25">
      <c r="B238" s="7">
        <v>230</v>
      </c>
      <c r="C238" s="7" t="s">
        <v>498</v>
      </c>
      <c r="D238" s="3">
        <v>630</v>
      </c>
      <c r="E238" s="3">
        <v>0</v>
      </c>
      <c r="F238" s="3">
        <v>413.18</v>
      </c>
      <c r="G238" s="3">
        <v>-185.32</v>
      </c>
      <c r="H238" s="3">
        <v>69.035923141186288</v>
      </c>
      <c r="I238" s="3"/>
      <c r="J238" s="3"/>
      <c r="K238" s="3"/>
      <c r="L238" s="3"/>
      <c r="M238" s="3"/>
      <c r="N238" s="3"/>
    </row>
    <row r="239" spans="2:14" x14ac:dyDescent="0.25">
      <c r="B239" s="7">
        <v>231</v>
      </c>
      <c r="C239" s="7" t="s">
        <v>499</v>
      </c>
      <c r="D239" s="3">
        <v>400</v>
      </c>
      <c r="E239" s="3">
        <v>0</v>
      </c>
      <c r="F239" s="3">
        <v>263.87</v>
      </c>
      <c r="G239" s="3">
        <v>-116.13</v>
      </c>
      <c r="H239" s="3">
        <v>69.439473684210526</v>
      </c>
      <c r="I239" s="3"/>
      <c r="J239" s="3"/>
      <c r="K239" s="3"/>
      <c r="L239" s="3"/>
      <c r="M239" s="3"/>
      <c r="N239" s="3"/>
    </row>
    <row r="240" spans="2:14" x14ac:dyDescent="0.25">
      <c r="B240" s="7">
        <v>232</v>
      </c>
      <c r="C240" s="7" t="s">
        <v>500</v>
      </c>
      <c r="D240" s="3">
        <v>400</v>
      </c>
      <c r="E240" s="3">
        <v>0</v>
      </c>
      <c r="F240" s="3">
        <v>166.92</v>
      </c>
      <c r="G240" s="3">
        <v>-213.08</v>
      </c>
      <c r="H240" s="3">
        <v>43.926315789473676</v>
      </c>
      <c r="I240" s="3"/>
      <c r="J240" s="3"/>
      <c r="K240" s="3"/>
      <c r="L240" s="3"/>
      <c r="M240" s="3"/>
      <c r="N240" s="3"/>
    </row>
    <row r="241" spans="2:14" x14ac:dyDescent="0.25">
      <c r="B241" s="7">
        <v>233</v>
      </c>
      <c r="C241" s="7" t="s">
        <v>501</v>
      </c>
      <c r="D241" s="3">
        <v>630</v>
      </c>
      <c r="E241" s="3">
        <v>0</v>
      </c>
      <c r="F241" s="3">
        <v>286.19</v>
      </c>
      <c r="G241" s="3">
        <v>-312.31</v>
      </c>
      <c r="H241" s="3">
        <v>47.817878028404344</v>
      </c>
      <c r="I241" s="3"/>
      <c r="J241" s="3"/>
      <c r="K241" s="3"/>
      <c r="L241" s="3"/>
      <c r="M241" s="3"/>
      <c r="N241" s="3"/>
    </row>
    <row r="242" spans="2:14" x14ac:dyDescent="0.25">
      <c r="B242" s="7">
        <v>234</v>
      </c>
      <c r="C242" s="7" t="s">
        <v>502</v>
      </c>
      <c r="D242" s="3">
        <v>320</v>
      </c>
      <c r="E242" s="3">
        <v>0</v>
      </c>
      <c r="F242" s="3">
        <v>193.86</v>
      </c>
      <c r="G242" s="3">
        <v>-110.13999999999999</v>
      </c>
      <c r="H242" s="3">
        <v>63.76973684210526</v>
      </c>
      <c r="I242" s="3"/>
      <c r="J242" s="3"/>
      <c r="K242" s="3"/>
      <c r="L242" s="3"/>
      <c r="M242" s="3"/>
      <c r="N242" s="3"/>
    </row>
    <row r="243" spans="2:14" x14ac:dyDescent="0.25">
      <c r="B243" s="7">
        <v>235</v>
      </c>
      <c r="C243" s="7" t="s">
        <v>503</v>
      </c>
      <c r="D243" s="3">
        <v>400</v>
      </c>
      <c r="E243" s="3">
        <v>0</v>
      </c>
      <c r="F243" s="3">
        <v>30.89</v>
      </c>
      <c r="G243" s="3">
        <v>-349.11</v>
      </c>
      <c r="H243" s="3">
        <v>8.128947368421052</v>
      </c>
      <c r="I243" s="3"/>
      <c r="J243" s="3"/>
      <c r="K243" s="3"/>
      <c r="L243" s="3"/>
      <c r="M243" s="3"/>
      <c r="N243" s="3"/>
    </row>
    <row r="244" spans="2:14" x14ac:dyDescent="0.25">
      <c r="B244" s="7">
        <v>236</v>
      </c>
      <c r="C244" s="7" t="s">
        <v>504</v>
      </c>
      <c r="D244" s="3">
        <v>630</v>
      </c>
      <c r="E244" s="3">
        <v>0</v>
      </c>
      <c r="F244" s="3">
        <v>366.43</v>
      </c>
      <c r="G244" s="3">
        <v>-232.07</v>
      </c>
      <c r="H244" s="3">
        <v>61.224728487886381</v>
      </c>
      <c r="I244" s="3"/>
      <c r="J244" s="3"/>
      <c r="K244" s="3"/>
      <c r="L244" s="3"/>
      <c r="M244" s="3"/>
      <c r="N244" s="3"/>
    </row>
    <row r="245" spans="2:14" x14ac:dyDescent="0.25">
      <c r="B245" s="7">
        <v>237</v>
      </c>
      <c r="C245" s="7" t="s">
        <v>505</v>
      </c>
      <c r="D245" s="3">
        <v>630</v>
      </c>
      <c r="E245" s="3">
        <v>0</v>
      </c>
      <c r="F245" s="3">
        <v>315.7</v>
      </c>
      <c r="G245" s="3">
        <v>-282.8</v>
      </c>
      <c r="H245" s="3">
        <v>52.748538011695899</v>
      </c>
      <c r="I245" s="3"/>
      <c r="J245" s="3"/>
      <c r="K245" s="3"/>
      <c r="L245" s="3"/>
      <c r="M245" s="3"/>
      <c r="N245" s="3"/>
    </row>
    <row r="246" spans="2:14" x14ac:dyDescent="0.25">
      <c r="B246" s="7">
        <v>238</v>
      </c>
      <c r="C246" s="7" t="s">
        <v>506</v>
      </c>
      <c r="D246" s="3">
        <v>320</v>
      </c>
      <c r="E246" s="3">
        <v>0</v>
      </c>
      <c r="F246" s="3">
        <v>173.09</v>
      </c>
      <c r="G246" s="3">
        <v>-130.91</v>
      </c>
      <c r="H246" s="3">
        <v>56.9375</v>
      </c>
      <c r="I246" s="3"/>
      <c r="J246" s="3"/>
      <c r="K246" s="3"/>
      <c r="L246" s="3"/>
      <c r="M246" s="3"/>
      <c r="N246" s="3"/>
    </row>
    <row r="247" spans="2:14" x14ac:dyDescent="0.25">
      <c r="B247" s="7">
        <v>239</v>
      </c>
      <c r="C247" s="7" t="s">
        <v>507</v>
      </c>
      <c r="D247" s="3">
        <v>400</v>
      </c>
      <c r="E247" s="3">
        <v>0</v>
      </c>
      <c r="F247" s="3">
        <v>192.52</v>
      </c>
      <c r="G247" s="3">
        <v>-187.48</v>
      </c>
      <c r="H247" s="3">
        <v>50.663157894736841</v>
      </c>
      <c r="I247" s="3"/>
      <c r="J247" s="3"/>
      <c r="K247" s="3"/>
      <c r="L247" s="3"/>
      <c r="M247" s="3"/>
      <c r="N247" s="3"/>
    </row>
    <row r="248" spans="2:14" x14ac:dyDescent="0.25">
      <c r="B248" s="7">
        <v>240</v>
      </c>
      <c r="C248" s="7" t="s">
        <v>508</v>
      </c>
      <c r="D248" s="3">
        <v>320</v>
      </c>
      <c r="E248" s="3">
        <v>0</v>
      </c>
      <c r="F248" s="3">
        <v>262.02999999999997</v>
      </c>
      <c r="G248" s="3">
        <v>-41.970000000000027</v>
      </c>
      <c r="H248" s="3">
        <v>86.194078947368411</v>
      </c>
      <c r="I248" s="3"/>
      <c r="J248" s="3"/>
      <c r="K248" s="3"/>
      <c r="L248" s="3"/>
      <c r="M248" s="3"/>
      <c r="N248" s="3"/>
    </row>
    <row r="249" spans="2:14" x14ac:dyDescent="0.25">
      <c r="B249" s="7">
        <v>241</v>
      </c>
      <c r="C249" s="7" t="s">
        <v>509</v>
      </c>
      <c r="D249" s="3">
        <v>630</v>
      </c>
      <c r="E249" s="3">
        <v>0</v>
      </c>
      <c r="F249" s="3">
        <v>70.64</v>
      </c>
      <c r="G249" s="3">
        <v>-527.86</v>
      </c>
      <c r="H249" s="3">
        <v>11.802840434419382</v>
      </c>
      <c r="I249" s="3">
        <v>0</v>
      </c>
      <c r="J249" s="3">
        <v>75.2</v>
      </c>
      <c r="K249" s="3">
        <v>-523.29999999999995</v>
      </c>
      <c r="L249" s="3">
        <v>12.564745196324145</v>
      </c>
      <c r="M249" s="3">
        <v>-452.65999999999997</v>
      </c>
      <c r="N249" s="3"/>
    </row>
    <row r="250" spans="2:14" x14ac:dyDescent="0.25">
      <c r="B250" s="7">
        <v>242</v>
      </c>
      <c r="C250" s="7" t="s">
        <v>510</v>
      </c>
      <c r="D250" s="3">
        <v>400</v>
      </c>
      <c r="E250" s="3">
        <v>0</v>
      </c>
      <c r="F250" s="3">
        <v>141.62</v>
      </c>
      <c r="G250" s="3">
        <v>-238.38</v>
      </c>
      <c r="H250" s="3">
        <v>37.268421052631581</v>
      </c>
      <c r="I250" s="3"/>
      <c r="J250" s="3"/>
      <c r="K250" s="3"/>
      <c r="L250" s="3"/>
      <c r="M250" s="3"/>
      <c r="N250" s="3"/>
    </row>
    <row r="251" spans="2:14" x14ac:dyDescent="0.25">
      <c r="B251" s="7">
        <v>243</v>
      </c>
      <c r="C251" s="7" t="s">
        <v>511</v>
      </c>
      <c r="D251" s="3">
        <v>400</v>
      </c>
      <c r="E251" s="3">
        <v>0</v>
      </c>
      <c r="F251" s="3">
        <v>216.81</v>
      </c>
      <c r="G251" s="3">
        <v>-163.19</v>
      </c>
      <c r="H251" s="3">
        <v>57.055263157894743</v>
      </c>
      <c r="I251" s="3"/>
      <c r="J251" s="3"/>
      <c r="K251" s="3"/>
      <c r="L251" s="3"/>
      <c r="M251" s="3"/>
      <c r="N251" s="3"/>
    </row>
    <row r="252" spans="2:14" x14ac:dyDescent="0.25">
      <c r="B252" s="7">
        <v>244</v>
      </c>
      <c r="C252" s="7" t="s">
        <v>512</v>
      </c>
      <c r="D252" s="3">
        <v>320</v>
      </c>
      <c r="E252" s="3">
        <v>0</v>
      </c>
      <c r="F252" s="3">
        <v>223.24</v>
      </c>
      <c r="G252" s="3">
        <v>-80.759999999999991</v>
      </c>
      <c r="H252" s="3">
        <v>73.434210526315795</v>
      </c>
      <c r="I252" s="3"/>
      <c r="J252" s="3"/>
      <c r="K252" s="3"/>
      <c r="L252" s="3"/>
      <c r="M252" s="3"/>
      <c r="N252" s="3"/>
    </row>
    <row r="253" spans="2:14" x14ac:dyDescent="0.25">
      <c r="B253" s="7">
        <v>245</v>
      </c>
      <c r="C253" s="7" t="s">
        <v>513</v>
      </c>
      <c r="D253" s="3">
        <v>630</v>
      </c>
      <c r="E253" s="3">
        <v>0</v>
      </c>
      <c r="F253" s="3">
        <v>69.84</v>
      </c>
      <c r="G253" s="3">
        <v>-528.66</v>
      </c>
      <c r="H253" s="3">
        <v>11.669172932330827</v>
      </c>
      <c r="I253" s="3">
        <v>0</v>
      </c>
      <c r="J253" s="3">
        <v>86.36</v>
      </c>
      <c r="K253" s="3">
        <v>-512.14</v>
      </c>
      <c r="L253" s="3">
        <v>14.429406850459481</v>
      </c>
      <c r="M253" s="3">
        <v>-442.3</v>
      </c>
      <c r="N253" s="3"/>
    </row>
    <row r="254" spans="2:14" x14ac:dyDescent="0.25">
      <c r="B254" s="7">
        <v>246</v>
      </c>
      <c r="C254" s="7" t="s">
        <v>514</v>
      </c>
      <c r="D254" s="3">
        <v>1000</v>
      </c>
      <c r="E254" s="3">
        <v>0</v>
      </c>
      <c r="F254" s="3">
        <v>274.27</v>
      </c>
      <c r="G254" s="3">
        <v>-675.73</v>
      </c>
      <c r="H254" s="3">
        <v>28.870526315789473</v>
      </c>
      <c r="I254" s="3">
        <v>0</v>
      </c>
      <c r="J254" s="3">
        <v>153.30000000000001</v>
      </c>
      <c r="K254" s="3">
        <v>-796.7</v>
      </c>
      <c r="L254" s="3">
        <v>16.136842105263156</v>
      </c>
      <c r="M254" s="3">
        <v>-522.43000000000006</v>
      </c>
      <c r="N254" s="3"/>
    </row>
    <row r="255" spans="2:14" x14ac:dyDescent="0.25">
      <c r="B255" s="7">
        <v>247</v>
      </c>
      <c r="C255" s="7" t="s">
        <v>515</v>
      </c>
      <c r="D255" s="3">
        <v>1000</v>
      </c>
      <c r="E255" s="3">
        <v>0</v>
      </c>
      <c r="F255" s="3">
        <v>227.07</v>
      </c>
      <c r="G255" s="3">
        <v>-722.93000000000006</v>
      </c>
      <c r="H255" s="3">
        <v>23.902105263157893</v>
      </c>
      <c r="I255" s="3">
        <v>0</v>
      </c>
      <c r="J255" s="3">
        <v>233.2</v>
      </c>
      <c r="K255" s="3">
        <v>-716.8</v>
      </c>
      <c r="L255" s="3">
        <v>24.547368421052632</v>
      </c>
      <c r="M255" s="3">
        <v>-489.73</v>
      </c>
      <c r="N255" s="3"/>
    </row>
    <row r="256" spans="2:14" x14ac:dyDescent="0.25">
      <c r="B256" s="7">
        <v>248</v>
      </c>
      <c r="C256" s="7" t="s">
        <v>516</v>
      </c>
      <c r="D256" s="3">
        <v>1000</v>
      </c>
      <c r="E256" s="3">
        <v>0</v>
      </c>
      <c r="F256" s="3">
        <v>145.36000000000001</v>
      </c>
      <c r="G256" s="3">
        <v>-804.64</v>
      </c>
      <c r="H256" s="3">
        <v>15.301052631578948</v>
      </c>
      <c r="I256" s="3">
        <v>0</v>
      </c>
      <c r="J256" s="3">
        <v>159.72</v>
      </c>
      <c r="K256" s="3">
        <v>-790.28</v>
      </c>
      <c r="L256" s="3">
        <v>16.812631578947368</v>
      </c>
      <c r="M256" s="3">
        <v>-644.91999999999996</v>
      </c>
      <c r="N256" s="3"/>
    </row>
    <row r="257" spans="2:14" x14ac:dyDescent="0.25">
      <c r="B257" s="7">
        <v>249</v>
      </c>
      <c r="C257" s="7" t="s">
        <v>517</v>
      </c>
      <c r="D257" s="3">
        <v>630</v>
      </c>
      <c r="E257" s="3">
        <v>0</v>
      </c>
      <c r="F257" s="3">
        <v>169.76</v>
      </c>
      <c r="G257" s="3">
        <v>-428.74</v>
      </c>
      <c r="H257" s="3">
        <v>28.364243943191308</v>
      </c>
      <c r="I257" s="3">
        <v>0</v>
      </c>
      <c r="J257" s="3">
        <v>184.29</v>
      </c>
      <c r="K257" s="3">
        <v>-414.21000000000004</v>
      </c>
      <c r="L257" s="3">
        <v>30.791979949874687</v>
      </c>
      <c r="M257" s="3">
        <v>-244.45000000000005</v>
      </c>
      <c r="N257" s="3"/>
    </row>
    <row r="258" spans="2:14" x14ac:dyDescent="0.25">
      <c r="B258" s="7">
        <v>250</v>
      </c>
      <c r="C258" s="7" t="s">
        <v>518</v>
      </c>
      <c r="D258" s="3">
        <v>630</v>
      </c>
      <c r="E258" s="3">
        <v>0</v>
      </c>
      <c r="F258" s="3">
        <v>46.4</v>
      </c>
      <c r="G258" s="3">
        <v>-552.1</v>
      </c>
      <c r="H258" s="3">
        <v>7.7527151211361733</v>
      </c>
      <c r="I258" s="3">
        <v>0</v>
      </c>
      <c r="J258" s="3">
        <v>83.61</v>
      </c>
      <c r="K258" s="3">
        <v>-514.89</v>
      </c>
      <c r="L258" s="3">
        <v>13.969924812030074</v>
      </c>
      <c r="M258" s="3">
        <v>-468.49</v>
      </c>
      <c r="N258" s="3"/>
    </row>
    <row r="259" spans="2:14" x14ac:dyDescent="0.25">
      <c r="B259" s="7">
        <v>251</v>
      </c>
      <c r="C259" s="7" t="s">
        <v>519</v>
      </c>
      <c r="D259" s="3">
        <v>630</v>
      </c>
      <c r="E259" s="3">
        <v>0</v>
      </c>
      <c r="F259" s="3">
        <v>132.28</v>
      </c>
      <c r="G259" s="3">
        <v>-466.22</v>
      </c>
      <c r="H259" s="3">
        <v>22.101921470342521</v>
      </c>
      <c r="I259" s="3">
        <v>0</v>
      </c>
      <c r="J259" s="3">
        <v>174.47</v>
      </c>
      <c r="K259" s="3">
        <v>-424.03</v>
      </c>
      <c r="L259" s="3">
        <v>29.151211361737676</v>
      </c>
      <c r="M259" s="3">
        <v>-291.75</v>
      </c>
      <c r="N259" s="3"/>
    </row>
    <row r="260" spans="2:14" x14ac:dyDescent="0.25">
      <c r="B260" s="7">
        <v>252</v>
      </c>
      <c r="C260" s="7" t="s">
        <v>520</v>
      </c>
      <c r="D260" s="3">
        <v>630</v>
      </c>
      <c r="E260" s="3">
        <v>0</v>
      </c>
      <c r="F260" s="3">
        <v>272.02999999999997</v>
      </c>
      <c r="G260" s="3">
        <v>-326.47000000000003</v>
      </c>
      <c r="H260" s="3">
        <v>45.451963241436921</v>
      </c>
      <c r="I260" s="3">
        <v>0</v>
      </c>
      <c r="J260" s="3">
        <v>344.44</v>
      </c>
      <c r="K260" s="3">
        <v>-254.06</v>
      </c>
      <c r="L260" s="3">
        <v>57.550543024227231</v>
      </c>
      <c r="M260" s="3">
        <v>17.970000000000027</v>
      </c>
      <c r="N260" s="3"/>
    </row>
    <row r="261" spans="2:14" x14ac:dyDescent="0.25">
      <c r="B261" s="7">
        <v>253</v>
      </c>
      <c r="C261" s="7" t="s">
        <v>521</v>
      </c>
      <c r="D261" s="3">
        <v>400</v>
      </c>
      <c r="E261" s="3">
        <v>0</v>
      </c>
      <c r="F261" s="3">
        <v>193.63</v>
      </c>
      <c r="G261" s="3">
        <v>-186.37</v>
      </c>
      <c r="H261" s="3">
        <v>50.955263157894734</v>
      </c>
      <c r="I261" s="3"/>
      <c r="J261" s="3"/>
      <c r="K261" s="3"/>
      <c r="L261" s="3"/>
      <c r="M261" s="3"/>
      <c r="N261" s="3"/>
    </row>
    <row r="262" spans="2:14" x14ac:dyDescent="0.25">
      <c r="B262" s="7">
        <v>254</v>
      </c>
      <c r="C262" s="7" t="s">
        <v>522</v>
      </c>
      <c r="D262" s="3">
        <v>400</v>
      </c>
      <c r="E262" s="3">
        <v>0</v>
      </c>
      <c r="F262" s="3">
        <v>219.9</v>
      </c>
      <c r="G262" s="3">
        <v>-160.1</v>
      </c>
      <c r="H262" s="3">
        <v>57.868421052631582</v>
      </c>
      <c r="I262" s="3"/>
      <c r="J262" s="3"/>
      <c r="K262" s="3"/>
      <c r="L262" s="3"/>
      <c r="M262" s="3"/>
      <c r="N262" s="3"/>
    </row>
    <row r="263" spans="2:14" x14ac:dyDescent="0.25">
      <c r="B263" s="7">
        <v>255</v>
      </c>
      <c r="C263" s="7" t="s">
        <v>523</v>
      </c>
      <c r="D263" s="3">
        <v>400</v>
      </c>
      <c r="E263" s="3">
        <v>0</v>
      </c>
      <c r="F263" s="3">
        <v>313.95</v>
      </c>
      <c r="G263" s="3">
        <v>-66.050000000000011</v>
      </c>
      <c r="H263" s="3">
        <v>82.618421052631575</v>
      </c>
      <c r="I263" s="3"/>
      <c r="J263" s="3"/>
      <c r="K263" s="3"/>
      <c r="L263" s="3"/>
      <c r="M263" s="3"/>
      <c r="N263" s="3"/>
    </row>
    <row r="264" spans="2:14" x14ac:dyDescent="0.25">
      <c r="B264" s="7">
        <v>256</v>
      </c>
      <c r="C264" s="7" t="s">
        <v>524</v>
      </c>
      <c r="D264" s="3">
        <v>400</v>
      </c>
      <c r="E264" s="3">
        <v>0</v>
      </c>
      <c r="F264" s="3">
        <v>196.9</v>
      </c>
      <c r="G264" s="3">
        <v>-183.1</v>
      </c>
      <c r="H264" s="3">
        <v>51.815789473684212</v>
      </c>
      <c r="I264" s="3"/>
      <c r="J264" s="3"/>
      <c r="K264" s="3"/>
      <c r="L264" s="3"/>
      <c r="M264" s="3"/>
      <c r="N264" s="3"/>
    </row>
    <row r="265" spans="2:14" x14ac:dyDescent="0.25">
      <c r="B265" s="7">
        <v>257</v>
      </c>
      <c r="C265" s="7" t="s">
        <v>525</v>
      </c>
      <c r="D265" s="3">
        <v>320</v>
      </c>
      <c r="E265" s="3">
        <v>0</v>
      </c>
      <c r="F265" s="3">
        <v>174.33</v>
      </c>
      <c r="G265" s="3">
        <v>-129.66999999999999</v>
      </c>
      <c r="H265" s="3">
        <v>57.345394736842117</v>
      </c>
      <c r="I265" s="3"/>
      <c r="J265" s="3"/>
      <c r="K265" s="3"/>
      <c r="L265" s="3"/>
      <c r="M265" s="3"/>
      <c r="N265" s="3"/>
    </row>
    <row r="266" spans="2:14" x14ac:dyDescent="0.25">
      <c r="B266" s="7">
        <v>258</v>
      </c>
      <c r="C266" s="7" t="s">
        <v>526</v>
      </c>
      <c r="D266" s="3">
        <v>400</v>
      </c>
      <c r="E266" s="3">
        <v>0</v>
      </c>
      <c r="F266" s="3">
        <v>212.74</v>
      </c>
      <c r="G266" s="3">
        <v>-167.26</v>
      </c>
      <c r="H266" s="3">
        <v>55.984210526315792</v>
      </c>
      <c r="I266" s="3"/>
      <c r="J266" s="3"/>
      <c r="K266" s="3"/>
      <c r="L266" s="3"/>
      <c r="M266" s="3"/>
      <c r="N266" s="3"/>
    </row>
    <row r="267" spans="2:14" x14ac:dyDescent="0.25">
      <c r="B267" s="7">
        <v>259</v>
      </c>
      <c r="C267" s="7" t="s">
        <v>527</v>
      </c>
      <c r="D267" s="3">
        <v>400</v>
      </c>
      <c r="E267" s="3">
        <v>0</v>
      </c>
      <c r="F267" s="3">
        <v>213.51</v>
      </c>
      <c r="G267" s="3">
        <v>-166.49</v>
      </c>
      <c r="H267" s="3">
        <v>56.18684210526316</v>
      </c>
      <c r="I267" s="3"/>
      <c r="J267" s="3"/>
      <c r="K267" s="3"/>
      <c r="L267" s="3"/>
      <c r="M267" s="3"/>
      <c r="N267" s="3"/>
    </row>
    <row r="268" spans="2:14" x14ac:dyDescent="0.25">
      <c r="B268" s="7">
        <v>260</v>
      </c>
      <c r="C268" s="7" t="s">
        <v>528</v>
      </c>
      <c r="D268" s="3">
        <v>400</v>
      </c>
      <c r="E268" s="3">
        <v>0</v>
      </c>
      <c r="F268" s="3">
        <v>233.79</v>
      </c>
      <c r="G268" s="3">
        <v>-146.21</v>
      </c>
      <c r="H268" s="3">
        <v>61.523684210526305</v>
      </c>
      <c r="I268" s="3"/>
      <c r="J268" s="3"/>
      <c r="K268" s="3"/>
      <c r="L268" s="3"/>
      <c r="M268" s="3"/>
      <c r="N268" s="3"/>
    </row>
    <row r="269" spans="2:14" x14ac:dyDescent="0.25">
      <c r="B269" s="7">
        <v>261</v>
      </c>
      <c r="C269" s="7" t="s">
        <v>529</v>
      </c>
      <c r="D269" s="3">
        <v>400</v>
      </c>
      <c r="E269" s="3">
        <v>0</v>
      </c>
      <c r="F269" s="3">
        <v>134.63</v>
      </c>
      <c r="G269" s="3">
        <v>-245.37</v>
      </c>
      <c r="H269" s="3">
        <v>35.428947368421049</v>
      </c>
      <c r="I269" s="3"/>
      <c r="J269" s="3"/>
      <c r="K269" s="3"/>
      <c r="L269" s="3"/>
      <c r="M269" s="3"/>
      <c r="N269" s="3"/>
    </row>
    <row r="270" spans="2:14" x14ac:dyDescent="0.25">
      <c r="B270" s="7">
        <v>262</v>
      </c>
      <c r="C270" s="7" t="s">
        <v>530</v>
      </c>
      <c r="D270" s="3">
        <v>400</v>
      </c>
      <c r="E270" s="3">
        <v>0</v>
      </c>
      <c r="F270" s="3">
        <v>74.827368000000007</v>
      </c>
      <c r="G270" s="3">
        <v>-305.17263200000002</v>
      </c>
      <c r="H270" s="3">
        <v>19.691412631578949</v>
      </c>
      <c r="I270" s="3"/>
      <c r="J270" s="3"/>
      <c r="K270" s="3"/>
      <c r="L270" s="3"/>
      <c r="M270" s="3"/>
      <c r="N270" s="3"/>
    </row>
    <row r="271" spans="2:14" x14ac:dyDescent="0.25">
      <c r="B271" s="7">
        <v>263</v>
      </c>
      <c r="C271" s="7" t="s">
        <v>531</v>
      </c>
      <c r="D271" s="3">
        <v>400</v>
      </c>
      <c r="E271" s="3">
        <v>0</v>
      </c>
      <c r="F271" s="3">
        <v>108.61</v>
      </c>
      <c r="G271" s="3">
        <v>-271.39</v>
      </c>
      <c r="H271" s="3">
        <v>28.581578947368421</v>
      </c>
      <c r="I271" s="3"/>
      <c r="J271" s="3"/>
      <c r="K271" s="3"/>
      <c r="L271" s="3"/>
      <c r="M271" s="3"/>
      <c r="N271" s="3"/>
    </row>
    <row r="272" spans="2:14" x14ac:dyDescent="0.25">
      <c r="B272" s="7">
        <v>264</v>
      </c>
      <c r="C272" s="7" t="s">
        <v>532</v>
      </c>
      <c r="D272" s="3">
        <v>400</v>
      </c>
      <c r="E272" s="3">
        <v>0</v>
      </c>
      <c r="F272" s="3">
        <v>126.78</v>
      </c>
      <c r="G272" s="3">
        <v>-253.22</v>
      </c>
      <c r="H272" s="3">
        <v>33.363157894736844</v>
      </c>
      <c r="I272" s="3"/>
      <c r="J272" s="3"/>
      <c r="K272" s="3"/>
      <c r="L272" s="3"/>
      <c r="M272" s="3"/>
      <c r="N272" s="3"/>
    </row>
    <row r="273" spans="2:14" x14ac:dyDescent="0.25">
      <c r="B273" s="7">
        <v>265</v>
      </c>
      <c r="C273" s="7" t="s">
        <v>533</v>
      </c>
      <c r="D273" s="3">
        <v>400</v>
      </c>
      <c r="E273" s="3">
        <v>0</v>
      </c>
      <c r="F273" s="3">
        <v>195.76</v>
      </c>
      <c r="G273" s="3">
        <v>-184.24</v>
      </c>
      <c r="H273" s="3">
        <v>51.515789473684201</v>
      </c>
      <c r="I273" s="3"/>
      <c r="J273" s="3"/>
      <c r="K273" s="3"/>
      <c r="L273" s="3"/>
      <c r="M273" s="3"/>
      <c r="N273" s="3"/>
    </row>
    <row r="274" spans="2:14" x14ac:dyDescent="0.25">
      <c r="B274" s="7">
        <v>266</v>
      </c>
      <c r="C274" s="7" t="s">
        <v>534</v>
      </c>
      <c r="D274" s="3">
        <v>320</v>
      </c>
      <c r="E274" s="3">
        <v>0</v>
      </c>
      <c r="F274" s="3">
        <v>158.99</v>
      </c>
      <c r="G274" s="3">
        <v>-145.01</v>
      </c>
      <c r="H274" s="3">
        <v>52.299342105263158</v>
      </c>
      <c r="I274" s="3"/>
      <c r="J274" s="3"/>
      <c r="K274" s="3"/>
      <c r="L274" s="3"/>
      <c r="M274" s="3"/>
      <c r="N274" s="3"/>
    </row>
    <row r="275" spans="2:14" x14ac:dyDescent="0.25">
      <c r="B275" s="7">
        <v>267</v>
      </c>
      <c r="C275" s="7" t="s">
        <v>535</v>
      </c>
      <c r="D275" s="3">
        <v>400</v>
      </c>
      <c r="E275" s="3">
        <v>0</v>
      </c>
      <c r="F275" s="3">
        <v>206.73</v>
      </c>
      <c r="G275" s="3">
        <v>-173.27</v>
      </c>
      <c r="H275" s="3">
        <v>54.402631578947371</v>
      </c>
      <c r="I275" s="3"/>
      <c r="J275" s="3"/>
      <c r="K275" s="3"/>
      <c r="L275" s="3"/>
      <c r="M275" s="3"/>
      <c r="N275" s="3"/>
    </row>
    <row r="276" spans="2:14" x14ac:dyDescent="0.25">
      <c r="B276" s="7">
        <v>268</v>
      </c>
      <c r="C276" s="7" t="s">
        <v>536</v>
      </c>
      <c r="D276" s="3">
        <v>400</v>
      </c>
      <c r="E276" s="3">
        <v>0</v>
      </c>
      <c r="F276" s="3">
        <v>288.87</v>
      </c>
      <c r="G276" s="3">
        <v>-91.13</v>
      </c>
      <c r="H276" s="3">
        <v>76.018421052631581</v>
      </c>
      <c r="I276" s="3"/>
      <c r="J276" s="3"/>
      <c r="K276" s="3"/>
      <c r="L276" s="3"/>
      <c r="M276" s="3"/>
      <c r="N276" s="3"/>
    </row>
    <row r="277" spans="2:14" x14ac:dyDescent="0.25">
      <c r="B277" s="7">
        <v>269</v>
      </c>
      <c r="C277" s="7" t="s">
        <v>537</v>
      </c>
      <c r="D277" s="3">
        <v>400</v>
      </c>
      <c r="E277" s="3">
        <v>0</v>
      </c>
      <c r="F277" s="3">
        <v>262</v>
      </c>
      <c r="G277" s="3">
        <v>-118</v>
      </c>
      <c r="H277" s="3">
        <v>68.94736842105263</v>
      </c>
      <c r="I277" s="3"/>
      <c r="J277" s="3"/>
      <c r="K277" s="3"/>
      <c r="L277" s="3"/>
      <c r="M277" s="3"/>
      <c r="N277" s="3"/>
    </row>
    <row r="278" spans="2:14" x14ac:dyDescent="0.25">
      <c r="B278" s="7">
        <v>270</v>
      </c>
      <c r="C278" s="7" t="s">
        <v>538</v>
      </c>
      <c r="D278" s="3">
        <v>320</v>
      </c>
      <c r="E278" s="3">
        <v>0</v>
      </c>
      <c r="F278" s="3">
        <v>175.69</v>
      </c>
      <c r="G278" s="3">
        <v>-128.31</v>
      </c>
      <c r="H278" s="3">
        <v>57.792763157894733</v>
      </c>
      <c r="I278" s="3"/>
      <c r="J278" s="3"/>
      <c r="K278" s="3"/>
      <c r="L278" s="3"/>
      <c r="M278" s="3"/>
      <c r="N278" s="3"/>
    </row>
    <row r="279" spans="2:14" x14ac:dyDescent="0.25">
      <c r="B279" s="7">
        <v>271</v>
      </c>
      <c r="C279" s="7" t="s">
        <v>539</v>
      </c>
      <c r="D279" s="3">
        <v>630</v>
      </c>
      <c r="E279" s="3">
        <v>0</v>
      </c>
      <c r="F279" s="3">
        <v>86.88</v>
      </c>
      <c r="G279" s="3">
        <v>-511.62</v>
      </c>
      <c r="H279" s="3">
        <v>14.516290726817042</v>
      </c>
      <c r="I279" s="3"/>
      <c r="J279" s="3"/>
      <c r="K279" s="3"/>
      <c r="L279" s="3"/>
      <c r="M279" s="3"/>
      <c r="N279" s="3"/>
    </row>
    <row r="280" spans="2:14" x14ac:dyDescent="0.25">
      <c r="B280" s="7">
        <v>272</v>
      </c>
      <c r="C280" s="7" t="s">
        <v>540</v>
      </c>
      <c r="D280" s="3">
        <v>400</v>
      </c>
      <c r="E280" s="3">
        <v>0</v>
      </c>
      <c r="F280" s="3">
        <v>28.14</v>
      </c>
      <c r="G280" s="3">
        <v>-351.86</v>
      </c>
      <c r="H280" s="3">
        <v>7.405263157894737</v>
      </c>
      <c r="I280" s="3"/>
      <c r="J280" s="3"/>
      <c r="K280" s="3"/>
      <c r="L280" s="3"/>
      <c r="M280" s="3"/>
      <c r="N280" s="3"/>
    </row>
    <row r="281" spans="2:14" x14ac:dyDescent="0.25">
      <c r="B281" s="7">
        <v>273</v>
      </c>
      <c r="C281" s="7" t="s">
        <v>541</v>
      </c>
      <c r="D281" s="3">
        <v>400</v>
      </c>
      <c r="E281" s="3">
        <v>0</v>
      </c>
      <c r="F281" s="3">
        <v>163.24</v>
      </c>
      <c r="G281" s="3">
        <v>-216.76</v>
      </c>
      <c r="H281" s="3">
        <v>42.957894736842107</v>
      </c>
      <c r="I281" s="3"/>
      <c r="J281" s="3"/>
      <c r="K281" s="3"/>
      <c r="L281" s="3"/>
      <c r="M281" s="3"/>
      <c r="N281" s="3"/>
    </row>
    <row r="282" spans="2:14" x14ac:dyDescent="0.25">
      <c r="B282" s="7">
        <v>274</v>
      </c>
      <c r="C282" s="7" t="s">
        <v>542</v>
      </c>
      <c r="D282" s="3">
        <v>400</v>
      </c>
      <c r="E282" s="3">
        <v>0</v>
      </c>
      <c r="F282" s="3">
        <v>228.26</v>
      </c>
      <c r="G282" s="3">
        <v>-151.74</v>
      </c>
      <c r="H282" s="3">
        <v>60.068421052631585</v>
      </c>
      <c r="I282" s="3"/>
      <c r="J282" s="3"/>
      <c r="K282" s="3"/>
      <c r="L282" s="3"/>
      <c r="M282" s="3"/>
      <c r="N282" s="3"/>
    </row>
    <row r="283" spans="2:14" x14ac:dyDescent="0.25">
      <c r="B283" s="7">
        <v>275</v>
      </c>
      <c r="C283" s="7" t="s">
        <v>543</v>
      </c>
      <c r="D283" s="3">
        <v>630</v>
      </c>
      <c r="E283" s="3">
        <v>0</v>
      </c>
      <c r="F283" s="3">
        <v>378.65</v>
      </c>
      <c r="G283" s="3">
        <v>-219.85000000000002</v>
      </c>
      <c r="H283" s="3">
        <v>63.26649958228905</v>
      </c>
      <c r="I283" s="3">
        <v>0</v>
      </c>
      <c r="J283" s="3">
        <v>156.46</v>
      </c>
      <c r="K283" s="3">
        <v>-442.03999999999996</v>
      </c>
      <c r="L283" s="3">
        <v>26.14202172096909</v>
      </c>
      <c r="M283" s="3">
        <v>-63.389999999999986</v>
      </c>
      <c r="N283" s="3"/>
    </row>
    <row r="284" spans="2:14" x14ac:dyDescent="0.25">
      <c r="B284" s="7">
        <v>276</v>
      </c>
      <c r="C284" s="7" t="s">
        <v>544</v>
      </c>
      <c r="D284" s="3">
        <v>630</v>
      </c>
      <c r="E284" s="3">
        <v>0</v>
      </c>
      <c r="F284" s="3">
        <v>135.69</v>
      </c>
      <c r="G284" s="3">
        <v>-462.81</v>
      </c>
      <c r="H284" s="3">
        <v>22.671679197994987</v>
      </c>
      <c r="I284" s="3">
        <v>0</v>
      </c>
      <c r="J284" s="3">
        <v>182.69</v>
      </c>
      <c r="K284" s="3">
        <v>-415.81</v>
      </c>
      <c r="L284" s="3">
        <v>30.524644945697577</v>
      </c>
      <c r="M284" s="3">
        <v>-280.12</v>
      </c>
      <c r="N284" s="3"/>
    </row>
    <row r="285" spans="2:14" x14ac:dyDescent="0.25">
      <c r="B285" s="7">
        <v>277</v>
      </c>
      <c r="C285" s="7" t="s">
        <v>545</v>
      </c>
      <c r="D285" s="3">
        <v>630</v>
      </c>
      <c r="E285" s="3">
        <v>0</v>
      </c>
      <c r="F285" s="3">
        <v>257.02999999999997</v>
      </c>
      <c r="G285" s="3">
        <v>-341.47</v>
      </c>
      <c r="H285" s="3">
        <v>42.945697577276519</v>
      </c>
      <c r="I285" s="3">
        <v>0</v>
      </c>
      <c r="J285" s="3">
        <v>233.77</v>
      </c>
      <c r="K285" s="3">
        <v>-364.73</v>
      </c>
      <c r="L285" s="3">
        <v>39.0593149540518</v>
      </c>
      <c r="M285" s="3">
        <v>-107.70000000000005</v>
      </c>
      <c r="N285" s="3"/>
    </row>
    <row r="286" spans="2:14" x14ac:dyDescent="0.25">
      <c r="B286" s="7">
        <v>278</v>
      </c>
      <c r="C286" s="7" t="s">
        <v>546</v>
      </c>
      <c r="D286" s="3">
        <v>630</v>
      </c>
      <c r="E286" s="3">
        <v>0</v>
      </c>
      <c r="F286" s="3">
        <v>238.54</v>
      </c>
      <c r="G286" s="3">
        <v>-359.96000000000004</v>
      </c>
      <c r="H286" s="3">
        <v>39.856307435254799</v>
      </c>
      <c r="I286" s="3">
        <v>0</v>
      </c>
      <c r="J286" s="3">
        <v>225.45</v>
      </c>
      <c r="K286" s="3">
        <v>-373.05</v>
      </c>
      <c r="L286" s="3">
        <v>37.669172932330824</v>
      </c>
      <c r="M286" s="3">
        <v>-134.51</v>
      </c>
      <c r="N286" s="3"/>
    </row>
    <row r="287" spans="2:14" x14ac:dyDescent="0.25">
      <c r="B287" s="7">
        <v>279</v>
      </c>
      <c r="C287" s="7" t="s">
        <v>547</v>
      </c>
      <c r="D287" s="3">
        <v>630</v>
      </c>
      <c r="E287" s="3">
        <v>0</v>
      </c>
      <c r="F287" s="3">
        <v>383.8</v>
      </c>
      <c r="G287" s="3">
        <v>-214.7</v>
      </c>
      <c r="H287" s="3">
        <v>64.126984126984127</v>
      </c>
      <c r="I287" s="3">
        <v>0</v>
      </c>
      <c r="J287" s="3">
        <v>366.45</v>
      </c>
      <c r="K287" s="3">
        <v>-232.05</v>
      </c>
      <c r="L287" s="3">
        <v>61.228070175438596</v>
      </c>
      <c r="M287" s="3">
        <v>151.75</v>
      </c>
      <c r="N287" s="3"/>
    </row>
    <row r="288" spans="2:14" x14ac:dyDescent="0.25">
      <c r="B288" s="7">
        <v>280</v>
      </c>
      <c r="C288" s="7" t="s">
        <v>548</v>
      </c>
      <c r="D288" s="3">
        <v>630</v>
      </c>
      <c r="E288" s="3">
        <v>0</v>
      </c>
      <c r="F288" s="3">
        <v>594.25</v>
      </c>
      <c r="G288" s="3">
        <v>-4.25</v>
      </c>
      <c r="H288" s="3">
        <v>99.289891395154555</v>
      </c>
      <c r="I288" s="3">
        <v>0</v>
      </c>
      <c r="J288" s="3">
        <v>329.49</v>
      </c>
      <c r="K288" s="3">
        <v>-269.01</v>
      </c>
      <c r="L288" s="3">
        <v>55.052631578947377</v>
      </c>
      <c r="M288" s="3">
        <v>325.24</v>
      </c>
      <c r="N288" s="3"/>
    </row>
    <row r="289" spans="2:14" x14ac:dyDescent="0.25">
      <c r="B289" s="7">
        <v>281</v>
      </c>
      <c r="C289" s="7" t="s">
        <v>549</v>
      </c>
      <c r="D289" s="3">
        <v>630</v>
      </c>
      <c r="E289" s="3">
        <v>0</v>
      </c>
      <c r="F289" s="3">
        <v>481.84</v>
      </c>
      <c r="G289" s="3">
        <v>-116.66000000000003</v>
      </c>
      <c r="H289" s="3">
        <v>80.507936507936506</v>
      </c>
      <c r="I289" s="3">
        <v>0</v>
      </c>
      <c r="J289" s="3">
        <v>520.52</v>
      </c>
      <c r="K289" s="3">
        <v>-77.980000000000018</v>
      </c>
      <c r="L289" s="3">
        <v>86.970760233918128</v>
      </c>
      <c r="M289" s="3">
        <v>403.8599999999999</v>
      </c>
      <c r="N289" s="3"/>
    </row>
    <row r="290" spans="2:14" x14ac:dyDescent="0.25">
      <c r="B290" s="7">
        <v>282</v>
      </c>
      <c r="C290" s="7" t="s">
        <v>550</v>
      </c>
      <c r="D290" s="3">
        <v>630</v>
      </c>
      <c r="E290" s="3">
        <v>0</v>
      </c>
      <c r="F290" s="3">
        <v>400.75</v>
      </c>
      <c r="G290" s="3">
        <v>-197.75</v>
      </c>
      <c r="H290" s="3">
        <v>66.959064327485379</v>
      </c>
      <c r="I290" s="3">
        <v>0</v>
      </c>
      <c r="J290" s="3">
        <v>398.28</v>
      </c>
      <c r="K290" s="3">
        <v>-200.22000000000003</v>
      </c>
      <c r="L290" s="3">
        <v>66.546365914786961</v>
      </c>
      <c r="M290" s="3">
        <v>200.52999999999997</v>
      </c>
      <c r="N290" s="3"/>
    </row>
    <row r="291" spans="2:14" x14ac:dyDescent="0.25">
      <c r="B291" s="7">
        <v>283</v>
      </c>
      <c r="C291" s="7" t="s">
        <v>551</v>
      </c>
      <c r="D291" s="3">
        <v>630</v>
      </c>
      <c r="E291" s="3">
        <v>0</v>
      </c>
      <c r="F291" s="3">
        <v>262.52999999999997</v>
      </c>
      <c r="G291" s="3">
        <v>-335.97</v>
      </c>
      <c r="H291" s="3">
        <v>43.864661654135332</v>
      </c>
      <c r="I291" s="3">
        <v>0</v>
      </c>
      <c r="J291" s="3">
        <v>387.58</v>
      </c>
      <c r="K291" s="3">
        <v>-210.92000000000002</v>
      </c>
      <c r="L291" s="3">
        <v>64.758563074352551</v>
      </c>
      <c r="M291" s="3">
        <v>51.6099999999999</v>
      </c>
      <c r="N291" s="3"/>
    </row>
    <row r="292" spans="2:14" x14ac:dyDescent="0.25">
      <c r="B292" s="7">
        <v>284</v>
      </c>
      <c r="C292" s="7" t="s">
        <v>552</v>
      </c>
      <c r="D292" s="3">
        <v>630</v>
      </c>
      <c r="E292" s="3">
        <v>0</v>
      </c>
      <c r="F292" s="3">
        <v>225.84</v>
      </c>
      <c r="G292" s="3">
        <v>-372.65999999999997</v>
      </c>
      <c r="H292" s="3">
        <v>37.734335839598998</v>
      </c>
      <c r="I292" s="3">
        <v>0</v>
      </c>
      <c r="J292" s="3">
        <v>208.09</v>
      </c>
      <c r="K292" s="3">
        <v>-390.40999999999997</v>
      </c>
      <c r="L292" s="3">
        <v>34.768588137009189</v>
      </c>
      <c r="M292" s="3">
        <v>-164.57</v>
      </c>
      <c r="N292" s="3"/>
    </row>
    <row r="293" spans="2:14" x14ac:dyDescent="0.25">
      <c r="B293" s="7">
        <v>285</v>
      </c>
      <c r="C293" s="7" t="s">
        <v>553</v>
      </c>
      <c r="D293" s="3">
        <v>630</v>
      </c>
      <c r="E293" s="3">
        <v>0</v>
      </c>
      <c r="F293" s="3">
        <v>380.82</v>
      </c>
      <c r="G293" s="3">
        <v>-217.68</v>
      </c>
      <c r="H293" s="3">
        <v>63.629072681704258</v>
      </c>
      <c r="I293" s="3">
        <v>0</v>
      </c>
      <c r="J293" s="3">
        <v>464.43</v>
      </c>
      <c r="K293" s="3">
        <v>-134.07</v>
      </c>
      <c r="L293" s="3">
        <v>77.598997493734331</v>
      </c>
      <c r="M293" s="3">
        <v>246.75</v>
      </c>
      <c r="N293" s="3"/>
    </row>
    <row r="294" spans="2:14" x14ac:dyDescent="0.25">
      <c r="B294" s="7">
        <v>286</v>
      </c>
      <c r="C294" s="7" t="s">
        <v>554</v>
      </c>
      <c r="D294" s="3">
        <v>1000</v>
      </c>
      <c r="E294" s="3">
        <v>0</v>
      </c>
      <c r="F294" s="3">
        <v>265.66000000000003</v>
      </c>
      <c r="G294" s="3">
        <v>-684.33999999999992</v>
      </c>
      <c r="H294" s="3">
        <v>27.964210526315792</v>
      </c>
      <c r="I294" s="3">
        <v>0</v>
      </c>
      <c r="J294" s="3">
        <v>288.04000000000002</v>
      </c>
      <c r="K294" s="3">
        <v>-661.96</v>
      </c>
      <c r="L294" s="3">
        <v>30.320000000000004</v>
      </c>
      <c r="M294" s="3">
        <v>-396.29999999999995</v>
      </c>
      <c r="N294" s="3"/>
    </row>
    <row r="295" spans="2:14" x14ac:dyDescent="0.25">
      <c r="B295" s="7">
        <v>287</v>
      </c>
      <c r="C295" s="7" t="s">
        <v>555</v>
      </c>
      <c r="D295" s="3">
        <v>1000</v>
      </c>
      <c r="E295" s="3">
        <v>0</v>
      </c>
      <c r="F295" s="3">
        <v>231.05</v>
      </c>
      <c r="G295" s="3">
        <v>-718.95</v>
      </c>
      <c r="H295" s="3">
        <v>24.321052631578947</v>
      </c>
      <c r="I295" s="3">
        <v>0</v>
      </c>
      <c r="J295" s="3">
        <v>164.53</v>
      </c>
      <c r="K295" s="3">
        <v>-785.47</v>
      </c>
      <c r="L295" s="3">
        <v>17.318947368421053</v>
      </c>
      <c r="M295" s="3">
        <v>-554.41999999999996</v>
      </c>
      <c r="N295" s="3"/>
    </row>
    <row r="296" spans="2:14" x14ac:dyDescent="0.25">
      <c r="B296" s="7">
        <v>288</v>
      </c>
      <c r="C296" s="7" t="s">
        <v>556</v>
      </c>
      <c r="D296" s="3">
        <v>1000</v>
      </c>
      <c r="E296" s="3">
        <v>0</v>
      </c>
      <c r="F296" s="3">
        <v>389.13</v>
      </c>
      <c r="G296" s="3">
        <v>-560.87</v>
      </c>
      <c r="H296" s="3">
        <v>40.961052631578951</v>
      </c>
      <c r="I296" s="3">
        <v>0</v>
      </c>
      <c r="J296" s="3">
        <v>167.31</v>
      </c>
      <c r="K296" s="3">
        <v>-782.69</v>
      </c>
      <c r="L296" s="3">
        <v>17.611578947368422</v>
      </c>
      <c r="M296" s="3">
        <v>-393.55999999999995</v>
      </c>
      <c r="N296" s="3"/>
    </row>
    <row r="297" spans="2:14" x14ac:dyDescent="0.25">
      <c r="B297" s="7">
        <v>289</v>
      </c>
      <c r="C297" s="7" t="s">
        <v>557</v>
      </c>
      <c r="D297" s="3">
        <v>1000</v>
      </c>
      <c r="E297" s="3">
        <v>0</v>
      </c>
      <c r="F297" s="3">
        <v>277.79000000000002</v>
      </c>
      <c r="G297" s="3">
        <v>-672.21</v>
      </c>
      <c r="H297" s="3">
        <v>29.241052631578953</v>
      </c>
      <c r="I297" s="3">
        <v>0</v>
      </c>
      <c r="J297" s="3">
        <v>206.44</v>
      </c>
      <c r="K297" s="3">
        <v>-743.56</v>
      </c>
      <c r="L297" s="3">
        <v>21.730526315789472</v>
      </c>
      <c r="M297" s="3">
        <v>-465.77</v>
      </c>
      <c r="N297" s="3"/>
    </row>
    <row r="298" spans="2:14" x14ac:dyDescent="0.25">
      <c r="B298" s="7">
        <v>290</v>
      </c>
      <c r="C298" s="7" t="s">
        <v>558</v>
      </c>
      <c r="D298" s="3">
        <v>630</v>
      </c>
      <c r="E298" s="3">
        <v>0</v>
      </c>
      <c r="F298" s="3">
        <v>170.5</v>
      </c>
      <c r="G298" s="3">
        <v>-428</v>
      </c>
      <c r="H298" s="3">
        <v>28.487886382623223</v>
      </c>
      <c r="I298" s="3">
        <v>0</v>
      </c>
      <c r="J298" s="3">
        <v>156.1</v>
      </c>
      <c r="K298" s="3">
        <v>-442.4</v>
      </c>
      <c r="L298" s="3">
        <v>26.081871345029239</v>
      </c>
      <c r="M298" s="3">
        <v>-271.89999999999998</v>
      </c>
      <c r="N298" s="3"/>
    </row>
    <row r="299" spans="2:14" x14ac:dyDescent="0.25">
      <c r="B299" s="7">
        <v>291</v>
      </c>
      <c r="C299" s="7" t="s">
        <v>559</v>
      </c>
      <c r="D299" s="3">
        <v>1000</v>
      </c>
      <c r="E299" s="3">
        <v>0</v>
      </c>
      <c r="F299" s="3">
        <v>502.12</v>
      </c>
      <c r="G299" s="3">
        <v>-447.88</v>
      </c>
      <c r="H299" s="3">
        <v>52.854736842105268</v>
      </c>
      <c r="I299" s="3">
        <v>0</v>
      </c>
      <c r="J299" s="3">
        <v>339.52</v>
      </c>
      <c r="K299" s="3">
        <v>-610.48</v>
      </c>
      <c r="L299" s="3">
        <v>35.738947368421051</v>
      </c>
      <c r="M299" s="3">
        <v>-108.36000000000001</v>
      </c>
      <c r="N299" s="3"/>
    </row>
    <row r="300" spans="2:14" x14ac:dyDescent="0.25">
      <c r="B300" s="7">
        <v>292</v>
      </c>
      <c r="C300" s="7" t="s">
        <v>560</v>
      </c>
      <c r="D300" s="3">
        <v>1000</v>
      </c>
      <c r="E300" s="3">
        <v>0</v>
      </c>
      <c r="F300" s="3">
        <v>172.56</v>
      </c>
      <c r="G300" s="3">
        <v>-777.44</v>
      </c>
      <c r="H300" s="3">
        <v>18.164210526315792</v>
      </c>
      <c r="I300" s="3">
        <v>0</v>
      </c>
      <c r="J300" s="3">
        <v>264.83</v>
      </c>
      <c r="K300" s="3">
        <v>-685.17000000000007</v>
      </c>
      <c r="L300" s="3">
        <v>27.876842105263155</v>
      </c>
      <c r="M300" s="3">
        <v>-512.61</v>
      </c>
      <c r="N300" s="3"/>
    </row>
    <row r="301" spans="2:14" x14ac:dyDescent="0.25">
      <c r="B301" s="7">
        <v>293</v>
      </c>
      <c r="C301" s="7" t="s">
        <v>589</v>
      </c>
      <c r="D301" s="3">
        <v>630</v>
      </c>
      <c r="E301" s="3">
        <v>0</v>
      </c>
      <c r="F301" s="3">
        <v>158.54</v>
      </c>
      <c r="G301" s="3">
        <v>-439.96000000000004</v>
      </c>
      <c r="H301" s="3">
        <v>26.489557226399331</v>
      </c>
      <c r="I301" s="3"/>
      <c r="J301" s="3"/>
      <c r="K301" s="3"/>
      <c r="L301" s="3"/>
      <c r="M301" s="3">
        <v>-439.96000000000004</v>
      </c>
      <c r="N301" s="3"/>
    </row>
    <row r="302" spans="2:14" x14ac:dyDescent="0.25">
      <c r="B302" s="7">
        <v>293</v>
      </c>
      <c r="C302" s="7" t="s">
        <v>590</v>
      </c>
      <c r="D302" s="3">
        <v>1000</v>
      </c>
      <c r="E302" s="3"/>
      <c r="F302" s="3"/>
      <c r="G302" s="3"/>
      <c r="H302" s="3"/>
      <c r="I302" s="3">
        <v>0</v>
      </c>
      <c r="J302" s="3">
        <v>312.64999999999998</v>
      </c>
      <c r="K302" s="3">
        <v>-637.35</v>
      </c>
      <c r="L302" s="3">
        <v>32.910526315789475</v>
      </c>
      <c r="M302" s="3">
        <v>-637.35</v>
      </c>
      <c r="N302" s="3"/>
    </row>
    <row r="303" spans="2:14" x14ac:dyDescent="0.25">
      <c r="B303" s="7">
        <v>294</v>
      </c>
      <c r="C303" s="7" t="s">
        <v>561</v>
      </c>
      <c r="D303" s="3">
        <v>630</v>
      </c>
      <c r="E303" s="3">
        <v>0</v>
      </c>
      <c r="F303" s="3">
        <v>112.6</v>
      </c>
      <c r="G303" s="3">
        <v>-485.9</v>
      </c>
      <c r="H303" s="3">
        <v>18.813700918964077</v>
      </c>
      <c r="I303" s="3">
        <v>0</v>
      </c>
      <c r="J303" s="3">
        <v>235.19</v>
      </c>
      <c r="K303" s="3">
        <v>-363.31</v>
      </c>
      <c r="L303" s="3">
        <v>39.296574770258978</v>
      </c>
      <c r="M303" s="3">
        <v>-250.71000000000004</v>
      </c>
      <c r="N303" s="3"/>
    </row>
    <row r="304" spans="2:14" x14ac:dyDescent="0.25">
      <c r="B304" s="7">
        <v>295</v>
      </c>
      <c r="C304" s="7" t="s">
        <v>562</v>
      </c>
      <c r="D304" s="3">
        <v>1000</v>
      </c>
      <c r="E304" s="3">
        <v>0</v>
      </c>
      <c r="F304" s="3">
        <v>450.85</v>
      </c>
      <c r="G304" s="3">
        <v>-499.15</v>
      </c>
      <c r="H304" s="3">
        <v>47.457894736842107</v>
      </c>
      <c r="I304" s="3">
        <v>0</v>
      </c>
      <c r="J304" s="3">
        <v>718.65</v>
      </c>
      <c r="K304" s="3">
        <v>-231.35000000000002</v>
      </c>
      <c r="L304" s="3">
        <v>75.647368421052633</v>
      </c>
      <c r="M304" s="3">
        <v>219.5</v>
      </c>
      <c r="N304" s="3"/>
    </row>
    <row r="305" spans="2:14" x14ac:dyDescent="0.25">
      <c r="B305" s="7">
        <v>296</v>
      </c>
      <c r="C305" s="7" t="s">
        <v>563</v>
      </c>
      <c r="D305" s="3">
        <v>630</v>
      </c>
      <c r="E305" s="3">
        <v>0</v>
      </c>
      <c r="F305" s="3">
        <v>238.68</v>
      </c>
      <c r="G305" s="3">
        <v>-359.82</v>
      </c>
      <c r="H305" s="3">
        <v>39.879699248120303</v>
      </c>
      <c r="I305" s="3">
        <v>0</v>
      </c>
      <c r="J305" s="3">
        <v>280.22000000000003</v>
      </c>
      <c r="K305" s="3">
        <v>-318.27999999999997</v>
      </c>
      <c r="L305" s="3">
        <v>46.820384294068504</v>
      </c>
      <c r="M305" s="3">
        <v>-79.599999999999909</v>
      </c>
      <c r="N305" s="3"/>
    </row>
    <row r="306" spans="2:14" x14ac:dyDescent="0.25">
      <c r="B306" s="7">
        <v>297</v>
      </c>
      <c r="C306" s="7" t="s">
        <v>564</v>
      </c>
      <c r="D306" s="3">
        <v>400</v>
      </c>
      <c r="E306" s="3">
        <v>0</v>
      </c>
      <c r="F306" s="3">
        <v>258.88</v>
      </c>
      <c r="G306" s="3">
        <v>-121.12</v>
      </c>
      <c r="H306" s="3">
        <v>68.126315789473679</v>
      </c>
      <c r="I306" s="3"/>
      <c r="J306" s="3"/>
      <c r="K306" s="3"/>
      <c r="L306" s="3"/>
      <c r="M306" s="3"/>
      <c r="N306" s="3"/>
    </row>
    <row r="307" spans="2:14" x14ac:dyDescent="0.25">
      <c r="B307" s="7">
        <v>298</v>
      </c>
      <c r="C307" s="7" t="s">
        <v>565</v>
      </c>
      <c r="D307" s="3">
        <v>1000</v>
      </c>
      <c r="E307" s="3">
        <v>0</v>
      </c>
      <c r="F307" s="3">
        <v>186.53</v>
      </c>
      <c r="G307" s="3">
        <v>-763.47</v>
      </c>
      <c r="H307" s="3">
        <v>19.634736842105262</v>
      </c>
      <c r="I307" s="3">
        <v>0</v>
      </c>
      <c r="J307" s="3">
        <v>267.17</v>
      </c>
      <c r="K307" s="3">
        <v>-682.82999999999993</v>
      </c>
      <c r="L307" s="3">
        <v>28.123157894736845</v>
      </c>
      <c r="M307" s="3">
        <v>-496.29999999999995</v>
      </c>
      <c r="N307" s="3"/>
    </row>
    <row r="308" spans="2:14" x14ac:dyDescent="0.25">
      <c r="B308" s="7">
        <v>299</v>
      </c>
      <c r="C308" s="7" t="s">
        <v>566</v>
      </c>
      <c r="D308" s="3">
        <v>630</v>
      </c>
      <c r="E308" s="3">
        <v>0</v>
      </c>
      <c r="F308" s="3">
        <v>191.04</v>
      </c>
      <c r="G308" s="3">
        <v>-407.46000000000004</v>
      </c>
      <c r="H308" s="3">
        <v>31.919799498746865</v>
      </c>
      <c r="I308" s="3">
        <v>0</v>
      </c>
      <c r="J308" s="3">
        <v>240.42</v>
      </c>
      <c r="K308" s="3">
        <v>-358.08000000000004</v>
      </c>
      <c r="L308" s="3">
        <v>40.170426065162907</v>
      </c>
      <c r="M308" s="3">
        <v>-167.04000000000002</v>
      </c>
      <c r="N308" s="3"/>
    </row>
    <row r="309" spans="2:14" x14ac:dyDescent="0.25">
      <c r="B309" s="7">
        <v>300</v>
      </c>
      <c r="C309" s="7" t="s">
        <v>567</v>
      </c>
      <c r="D309" s="3">
        <v>1000</v>
      </c>
      <c r="E309" s="3">
        <v>0</v>
      </c>
      <c r="F309" s="3">
        <v>218.88</v>
      </c>
      <c r="G309" s="3">
        <v>-731.12</v>
      </c>
      <c r="H309" s="3">
        <v>23.04</v>
      </c>
      <c r="I309" s="3">
        <v>0</v>
      </c>
      <c r="J309" s="3">
        <v>140.94999999999999</v>
      </c>
      <c r="K309" s="3">
        <v>-809.05</v>
      </c>
      <c r="L309" s="3">
        <v>14.836842105263157</v>
      </c>
      <c r="M309" s="3">
        <v>-590.17000000000007</v>
      </c>
      <c r="N309" s="3"/>
    </row>
    <row r="310" spans="2:14" x14ac:dyDescent="0.25">
      <c r="B310" s="7">
        <v>301</v>
      </c>
      <c r="C310" s="7" t="s">
        <v>568</v>
      </c>
      <c r="D310" s="3">
        <v>630</v>
      </c>
      <c r="E310" s="3">
        <v>0</v>
      </c>
      <c r="F310" s="3">
        <v>84.34</v>
      </c>
      <c r="G310" s="3">
        <v>-514.16</v>
      </c>
      <c r="H310" s="3">
        <v>14.091896407685883</v>
      </c>
      <c r="I310" s="3">
        <v>0</v>
      </c>
      <c r="J310" s="3">
        <v>98.63</v>
      </c>
      <c r="K310" s="3">
        <v>-499.87</v>
      </c>
      <c r="L310" s="3">
        <v>16.479532163742689</v>
      </c>
      <c r="M310" s="3">
        <v>-415.53</v>
      </c>
      <c r="N310" s="3"/>
    </row>
    <row r="311" spans="2:14" x14ac:dyDescent="0.25">
      <c r="B311" s="7">
        <v>302</v>
      </c>
      <c r="C311" s="7" t="s">
        <v>569</v>
      </c>
      <c r="D311" s="3">
        <v>1000</v>
      </c>
      <c r="E311" s="3">
        <v>0</v>
      </c>
      <c r="F311" s="3">
        <v>357.25</v>
      </c>
      <c r="G311" s="3">
        <v>-592.75</v>
      </c>
      <c r="H311" s="3">
        <v>37.605263157894733</v>
      </c>
      <c r="I311" s="3">
        <v>0</v>
      </c>
      <c r="J311" s="3">
        <v>275.77</v>
      </c>
      <c r="K311" s="3">
        <v>-674.23</v>
      </c>
      <c r="L311" s="3">
        <v>29.028421052631575</v>
      </c>
      <c r="M311" s="3">
        <v>-316.98</v>
      </c>
      <c r="N311" s="3"/>
    </row>
    <row r="312" spans="2:14" x14ac:dyDescent="0.25">
      <c r="B312" s="7">
        <v>303</v>
      </c>
      <c r="C312" s="7" t="s">
        <v>584</v>
      </c>
      <c r="D312" s="3">
        <v>400</v>
      </c>
      <c r="E312" s="3">
        <v>0</v>
      </c>
      <c r="F312" s="3">
        <v>53.33</v>
      </c>
      <c r="G312" s="3">
        <v>-326.67</v>
      </c>
      <c r="H312" s="3">
        <v>14.034210526315787</v>
      </c>
      <c r="I312" s="3">
        <v>0</v>
      </c>
      <c r="J312" s="3">
        <v>37</v>
      </c>
      <c r="K312" s="3">
        <v>-343</v>
      </c>
      <c r="L312" s="3">
        <v>9.7368421052631575</v>
      </c>
      <c r="M312" s="3">
        <v>-289.67</v>
      </c>
      <c r="N312" s="3"/>
    </row>
  </sheetData>
  <mergeCells count="9">
    <mergeCell ref="A2:T2"/>
    <mergeCell ref="E4:H4"/>
    <mergeCell ref="D4:D5"/>
    <mergeCell ref="C4:C5"/>
    <mergeCell ref="B4:B5"/>
    <mergeCell ref="P4:S4"/>
    <mergeCell ref="N4:N5"/>
    <mergeCell ref="M4:M5"/>
    <mergeCell ref="I4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</vt:i4>
      </vt:variant>
    </vt:vector>
  </HeadingPairs>
  <TitlesOfParts>
    <vt:vector size="24" baseType="lpstr">
      <vt:lpstr>1.1</vt:lpstr>
      <vt:lpstr>1.2 </vt:lpstr>
      <vt:lpstr>1.3</vt:lpstr>
      <vt:lpstr>1.4</vt:lpstr>
      <vt:lpstr>2.1</vt:lpstr>
      <vt:lpstr>2.2</vt:lpstr>
      <vt:lpstr>2.3</vt:lpstr>
      <vt:lpstr>2.4</vt:lpstr>
      <vt:lpstr>3.1.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'1.1'!Область_печати</vt:lpstr>
      <vt:lpstr>'4.7'!Область_печати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2025-03-26T01:59:31Z</dcterms:modified>
</cp:coreProperties>
</file>